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38" activeTab="1"/>
  </bookViews>
  <sheets>
    <sheet name="Kat1 6w" sheetId="1" r:id="rId1"/>
    <sheet name="Kat1 6m" sheetId="2" r:id="rId2"/>
    <sheet name="Kat1 7w" sheetId="3" r:id="rId3"/>
    <sheet name="Kat1 7m" sheetId="4" r:id="rId4"/>
    <sheet name="Kat1 8w" sheetId="5" r:id="rId5"/>
    <sheet name="Kat1 8m" sheetId="6" r:id="rId6"/>
    <sheet name="Kat1 9w" sheetId="7" r:id="rId7"/>
    <sheet name="Kat1 9m" sheetId="8" r:id="rId8"/>
  </sheets>
  <definedNames>
    <definedName name="_xlnm._FilterDatabase" localSheetId="1">'Kat1 6m'!$A$6:$X$9</definedName>
    <definedName name="_xlnm._FilterDatabase" localSheetId="0">'Kat1 6w'!$A$6:$X$11</definedName>
    <definedName name="_xlnm._FilterDatabase" localSheetId="3">'Kat1 7m'!$A$6:$X$7</definedName>
    <definedName name="_xlnm._FilterDatabase" localSheetId="2">'Kat1 7w'!$A$6:$X$9</definedName>
    <definedName name="_xlnm._FilterDatabase" localSheetId="5">'Kat1 8m'!$A$6:$X$11</definedName>
    <definedName name="_xlnm._FilterDatabase" localSheetId="4">'Kat1 8w'!$A$6:$X$11</definedName>
    <definedName name="_xlnm._FilterDatabase" localSheetId="7">'Kat1 9m'!$A$6:$X$10</definedName>
    <definedName name="_xlnm._FilterDatabase" localSheetId="6">'Kat1 9w'!$A$6:$X$11</definedName>
    <definedName name="_xlnm._FilterDatabase_1" localSheetId="1">'Kat1 6m'!$A$6:$X$9</definedName>
    <definedName name="_xlnm._FilterDatabase_1" localSheetId="3">'Kat1 7m'!$A$6:$X$7</definedName>
    <definedName name="_xlnm._FilterDatabase_1" localSheetId="2">'Kat1 7w'!$A$6:$X$9</definedName>
    <definedName name="_xlnm._FilterDatabase_1" localSheetId="5">'Kat1 8m'!$A$6:$X$11</definedName>
    <definedName name="_xlnm._FilterDatabase_1" localSheetId="4">'Kat1 8w'!$A$6:$X$11</definedName>
    <definedName name="_xlnm._FilterDatabase_1" localSheetId="7">'Kat1 9m'!$A$6:$X$10</definedName>
    <definedName name="_xlnm._FilterDatabase_1" localSheetId="6">'Kat1 9w'!$A$6:$X$11</definedName>
    <definedName name="_xlnm._FilterDatabase_1">'Kat1 6w'!$A$6:$X$11</definedName>
  </definedNames>
  <calcPr fullCalcOnLoad="1"/>
</workbook>
</file>

<file path=xl/sharedStrings.xml><?xml version="1.0" encoding="utf-8"?>
<sst xmlns="http://schemas.openxmlformats.org/spreadsheetml/2006/main" count="386" uniqueCount="92">
  <si>
    <t>Auswertung SVO Sommerserie</t>
  </si>
  <si>
    <t>Keine Platzierung</t>
  </si>
  <si>
    <t>Klasse:</t>
  </si>
  <si>
    <t>6 weiblich</t>
  </si>
  <si>
    <t>Hauptaufgabe Parcours</t>
  </si>
  <si>
    <t>Nebanaufgabe 1 "FLIESEN ZIEHEN"</t>
  </si>
  <si>
    <t>Nebanaufgabe 2 "Kasten Turnen"</t>
  </si>
  <si>
    <t>Nebanaufgabe 3 "BALANCIEREN"</t>
  </si>
  <si>
    <t>Punkte Gesamt</t>
  </si>
  <si>
    <t>Punkte Platz</t>
  </si>
  <si>
    <t>Platz</t>
  </si>
  <si>
    <t>StartN</t>
  </si>
  <si>
    <t>Name</t>
  </si>
  <si>
    <t>Vorname</t>
  </si>
  <si>
    <t>JG</t>
  </si>
  <si>
    <t>m/w</t>
  </si>
  <si>
    <t>Verein</t>
  </si>
  <si>
    <t>Zeit [m:s,x]</t>
  </si>
  <si>
    <t>Strafzeit  [m:s,x]</t>
  </si>
  <si>
    <t>Punkte</t>
  </si>
  <si>
    <t>Zeit  [m:s,x]</t>
  </si>
  <si>
    <t>Strecke [m,cm]</t>
  </si>
  <si>
    <t>Zeit [s,x]</t>
  </si>
  <si>
    <t>Ergebnis</t>
  </si>
  <si>
    <t>P.Ges.</t>
  </si>
  <si>
    <t xml:space="preserve">Götschel </t>
  </si>
  <si>
    <t xml:space="preserve">Jette </t>
  </si>
  <si>
    <t>w</t>
  </si>
  <si>
    <t xml:space="preserve">SC/TV Gefrees </t>
  </si>
  <si>
    <t>Volk</t>
  </si>
  <si>
    <t>Luisa</t>
  </si>
  <si>
    <t xml:space="preserve">Ruckdeschel </t>
  </si>
  <si>
    <t>Klara</t>
  </si>
  <si>
    <t>6 männlich</t>
  </si>
  <si>
    <t xml:space="preserve">Esprester </t>
  </si>
  <si>
    <t>Anton</t>
  </si>
  <si>
    <t>m</t>
  </si>
  <si>
    <t xml:space="preserve">Zimmermann </t>
  </si>
  <si>
    <t>Ben</t>
  </si>
  <si>
    <t xml:space="preserve">SC Bischofsgrün </t>
  </si>
  <si>
    <t>Ott</t>
  </si>
  <si>
    <t>Linus</t>
  </si>
  <si>
    <t>SC Münchberg</t>
  </si>
  <si>
    <t xml:space="preserve"> 7 weiblich</t>
  </si>
  <si>
    <t>Hoh</t>
  </si>
  <si>
    <t>Vanessa</t>
  </si>
  <si>
    <t>FC Wüstenselbitz</t>
  </si>
  <si>
    <t>Ploß</t>
  </si>
  <si>
    <t>Lena</t>
  </si>
  <si>
    <t>7 männlich</t>
  </si>
  <si>
    <t>Witzgall</t>
  </si>
  <si>
    <t>8 weiblich</t>
  </si>
  <si>
    <t>Grüner</t>
  </si>
  <si>
    <t>Clara</t>
  </si>
  <si>
    <t>Kehler</t>
  </si>
  <si>
    <t>Juliane</t>
  </si>
  <si>
    <t>Roth</t>
  </si>
  <si>
    <t xml:space="preserve"> Alina</t>
  </si>
  <si>
    <t>SC Neubau</t>
  </si>
  <si>
    <t>Ruckdeschel</t>
  </si>
  <si>
    <t>Sophie</t>
  </si>
  <si>
    <t>Götschel</t>
  </si>
  <si>
    <t>Lotte</t>
  </si>
  <si>
    <t>8 männlich</t>
  </si>
  <si>
    <t>Smekal</t>
  </si>
  <si>
    <t>Rühling</t>
  </si>
  <si>
    <t>Otto</t>
  </si>
  <si>
    <t>Raithel</t>
  </si>
  <si>
    <t>Lukas</t>
  </si>
  <si>
    <t>WSV Oberwarmensteinach</t>
  </si>
  <si>
    <t>Schwemmer</t>
  </si>
  <si>
    <t>Jannes</t>
  </si>
  <si>
    <t>WSV Weißenstadt</t>
  </si>
  <si>
    <t>9 weiblich</t>
  </si>
  <si>
    <t>Raff</t>
  </si>
  <si>
    <t>Lina</t>
  </si>
  <si>
    <t>Neubert</t>
  </si>
  <si>
    <t>Lele</t>
  </si>
  <si>
    <t>Arnold</t>
  </si>
  <si>
    <t>Lene</t>
  </si>
  <si>
    <t>TSV Mönchröden</t>
  </si>
  <si>
    <t>Schierling</t>
  </si>
  <si>
    <t>Magdalena</t>
  </si>
  <si>
    <t>9 männlich</t>
  </si>
  <si>
    <t xml:space="preserve">Moritz </t>
  </si>
  <si>
    <t xml:space="preserve">Kompaneiz </t>
  </si>
  <si>
    <t xml:space="preserve">Corbinian </t>
  </si>
  <si>
    <t>Greiner</t>
  </si>
  <si>
    <t>Mats</t>
  </si>
  <si>
    <t>Häfner</t>
  </si>
  <si>
    <t>Nelio</t>
  </si>
  <si>
    <t>WSV Warmensteinach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</si>
</sst>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:ss.00"/>
    <numFmt numFmtId="165" formatCode="m:ss.0"/>
    <numFmt numFmtId="166" formatCode="m:ss"/>
    <numFmt numFmtId="167" formatCode="0.0"/>
  </numFmts>
  <fonts count="46"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2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0" xfId="45" applyAlignment="1">
      <alignment horizontal="center" vertical="center"/>
      <protection/>
    </xf>
    <xf numFmtId="0" fontId="5" fillId="0" borderId="0" xfId="45" applyFont="1" applyAlignment="1">
      <alignment horizontal="center" vertical="center"/>
      <protection/>
    </xf>
    <xf numFmtId="0" fontId="3" fillId="0" borderId="0" xfId="45" applyFont="1" applyAlignment="1">
      <alignment horizontal="left"/>
      <protection/>
    </xf>
    <xf numFmtId="0" fontId="3" fillId="0" borderId="0" xfId="45" applyAlignment="1">
      <alignment horizontal="center"/>
      <protection/>
    </xf>
    <xf numFmtId="0" fontId="3" fillId="0" borderId="0" xfId="45" applyFont="1">
      <alignment/>
      <protection/>
    </xf>
    <xf numFmtId="0" fontId="4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8" fillId="0" borderId="0" xfId="0" applyFont="1" applyAlignment="1">
      <alignment vertical="center"/>
    </xf>
    <xf numFmtId="0" fontId="9" fillId="0" borderId="0" xfId="45" applyFont="1" applyAlignment="1">
      <alignment horizontal="left"/>
      <protection/>
    </xf>
    <xf numFmtId="0" fontId="5" fillId="33" borderId="10" xfId="45" applyFont="1" applyFill="1" applyBorder="1" applyAlignment="1">
      <alignment horizontal="center" vertical="center" wrapText="1"/>
      <protection/>
    </xf>
    <xf numFmtId="0" fontId="5" fillId="34" borderId="10" xfId="45" applyFont="1" applyFill="1" applyBorder="1" applyAlignment="1">
      <alignment horizontal="center" vertical="center" wrapText="1"/>
      <protection/>
    </xf>
    <xf numFmtId="0" fontId="10" fillId="33" borderId="11" xfId="45" applyFont="1" applyFill="1" applyBorder="1" applyAlignment="1">
      <alignment horizontal="center" vertical="center"/>
      <protection/>
    </xf>
    <xf numFmtId="0" fontId="10" fillId="35" borderId="11" xfId="45" applyFont="1" applyFill="1" applyBorder="1" applyAlignment="1">
      <alignment horizontal="center" vertical="center"/>
      <protection/>
    </xf>
    <xf numFmtId="0" fontId="10" fillId="35" borderId="11" xfId="45" applyFont="1" applyFill="1" applyBorder="1" applyAlignment="1">
      <alignment horizontal="left"/>
      <protection/>
    </xf>
    <xf numFmtId="0" fontId="10" fillId="35" borderId="11" xfId="45" applyFont="1" applyFill="1" applyBorder="1" applyAlignment="1">
      <alignment horizontal="center"/>
      <protection/>
    </xf>
    <xf numFmtId="0" fontId="10" fillId="35" borderId="12" xfId="45" applyFont="1" applyFill="1" applyBorder="1" applyAlignment="1">
      <alignment horizontal="left"/>
      <protection/>
    </xf>
    <xf numFmtId="0" fontId="11" fillId="36" borderId="13" xfId="45" applyFont="1" applyFill="1" applyBorder="1" applyAlignment="1">
      <alignment horizontal="center" vertical="center"/>
      <protection/>
    </xf>
    <xf numFmtId="0" fontId="11" fillId="36" borderId="14" xfId="45" applyFont="1" applyFill="1" applyBorder="1" applyAlignment="1">
      <alignment horizontal="center" vertical="center"/>
      <protection/>
    </xf>
    <xf numFmtId="0" fontId="11" fillId="36" borderId="15" xfId="45" applyFont="1" applyFill="1" applyBorder="1" applyAlignment="1">
      <alignment horizontal="center" vertical="center"/>
      <protection/>
    </xf>
    <xf numFmtId="0" fontId="11" fillId="37" borderId="15" xfId="45" applyFont="1" applyFill="1" applyBorder="1" applyAlignment="1">
      <alignment horizontal="center" vertical="center"/>
      <protection/>
    </xf>
    <xf numFmtId="0" fontId="11" fillId="37" borderId="16" xfId="45" applyFont="1" applyFill="1" applyBorder="1" applyAlignment="1">
      <alignment horizontal="center" vertical="center"/>
      <protection/>
    </xf>
    <xf numFmtId="0" fontId="11" fillId="36" borderId="17" xfId="45" applyFont="1" applyFill="1" applyBorder="1" applyAlignment="1">
      <alignment horizontal="center" vertical="center"/>
      <protection/>
    </xf>
    <xf numFmtId="0" fontId="11" fillId="36" borderId="18" xfId="45" applyFont="1" applyFill="1" applyBorder="1" applyAlignment="1">
      <alignment horizontal="center" vertical="center"/>
      <protection/>
    </xf>
    <xf numFmtId="0" fontId="11" fillId="37" borderId="19" xfId="45" applyFont="1" applyFill="1" applyBorder="1" applyAlignment="1">
      <alignment horizontal="center" vertical="center"/>
      <protection/>
    </xf>
    <xf numFmtId="0" fontId="5" fillId="33" borderId="20" xfId="45" applyFont="1" applyFill="1" applyBorder="1" applyAlignment="1">
      <alignment horizontal="center" vertical="center"/>
      <protection/>
    </xf>
    <xf numFmtId="0" fontId="5" fillId="34" borderId="21" xfId="45" applyFont="1" applyFill="1" applyBorder="1" applyAlignment="1">
      <alignment horizontal="center" vertical="center"/>
      <protection/>
    </xf>
    <xf numFmtId="0" fontId="5" fillId="33" borderId="11" xfId="45" applyFont="1" applyFill="1" applyBorder="1" applyAlignment="1">
      <alignment horizontal="center" vertical="center"/>
      <protection/>
    </xf>
    <xf numFmtId="0" fontId="12" fillId="35" borderId="11" xfId="45" applyFont="1" applyFill="1" applyBorder="1" applyAlignment="1">
      <alignment horizontal="left"/>
      <protection/>
    </xf>
    <xf numFmtId="0" fontId="13" fillId="35" borderId="11" xfId="0" applyFont="1" applyFill="1" applyBorder="1" applyAlignment="1">
      <alignment/>
    </xf>
    <xf numFmtId="0" fontId="13" fillId="35" borderId="12" xfId="0" applyFont="1" applyFill="1" applyBorder="1" applyAlignment="1">
      <alignment horizontal="left"/>
    </xf>
    <xf numFmtId="0" fontId="4" fillId="35" borderId="11" xfId="45" applyFont="1" applyFill="1" applyBorder="1" applyAlignment="1">
      <alignment horizontal="left"/>
      <protection/>
    </xf>
    <xf numFmtId="0" fontId="13" fillId="35" borderId="22" xfId="0" applyFont="1" applyFill="1" applyBorder="1" applyAlignment="1">
      <alignment horizontal="left"/>
    </xf>
    <xf numFmtId="164" fontId="3" fillId="36" borderId="11" xfId="45" applyNumberFormat="1" applyFont="1" applyFill="1" applyBorder="1" applyAlignment="1">
      <alignment horizontal="center" vertical="center"/>
      <protection/>
    </xf>
    <xf numFmtId="164" fontId="3" fillId="36" borderId="22" xfId="45" applyNumberFormat="1" applyFill="1" applyBorder="1" applyAlignment="1">
      <alignment horizontal="center" vertical="center"/>
      <protection/>
    </xf>
    <xf numFmtId="0" fontId="3" fillId="37" borderId="11" xfId="45" applyFill="1" applyBorder="1" applyAlignment="1">
      <alignment horizontal="center" vertical="center"/>
      <protection/>
    </xf>
    <xf numFmtId="0" fontId="3" fillId="38" borderId="23" xfId="45" applyFill="1" applyBorder="1" applyAlignment="1">
      <alignment horizontal="center" vertical="center"/>
      <protection/>
    </xf>
    <xf numFmtId="164" fontId="3" fillId="36" borderId="22" xfId="45" applyNumberFormat="1" applyFont="1" applyFill="1" applyBorder="1" applyAlignment="1">
      <alignment horizontal="center" vertical="center"/>
      <protection/>
    </xf>
    <xf numFmtId="0" fontId="3" fillId="36" borderId="11" xfId="45" applyNumberFormat="1" applyFill="1" applyBorder="1" applyAlignment="1">
      <alignment horizontal="center" vertical="center"/>
      <protection/>
    </xf>
    <xf numFmtId="2" fontId="3" fillId="36" borderId="22" xfId="45" applyNumberFormat="1" applyFont="1" applyFill="1" applyBorder="1" applyAlignment="1">
      <alignment horizontal="center" vertical="center"/>
      <protection/>
    </xf>
    <xf numFmtId="2" fontId="3" fillId="36" borderId="22" xfId="45" applyNumberFormat="1" applyFill="1" applyBorder="1" applyAlignment="1">
      <alignment horizontal="center" vertical="center"/>
      <protection/>
    </xf>
    <xf numFmtId="0" fontId="5" fillId="33" borderId="24" xfId="45" applyFont="1" applyFill="1" applyBorder="1" applyAlignment="1">
      <alignment horizontal="center" vertical="center"/>
      <protection/>
    </xf>
    <xf numFmtId="0" fontId="4" fillId="34" borderId="11" xfId="45" applyFont="1" applyFill="1" applyBorder="1" applyAlignment="1">
      <alignment horizontal="center"/>
      <protection/>
    </xf>
    <xf numFmtId="165" fontId="3" fillId="36" borderId="11" xfId="45" applyNumberFormat="1" applyFont="1" applyFill="1" applyBorder="1" applyAlignment="1">
      <alignment horizontal="center" vertical="center"/>
      <protection/>
    </xf>
    <xf numFmtId="165" fontId="3" fillId="36" borderId="22" xfId="45" applyNumberFormat="1" applyFill="1" applyBorder="1" applyAlignment="1">
      <alignment horizontal="center" vertical="center"/>
      <protection/>
    </xf>
    <xf numFmtId="165" fontId="3" fillId="36" borderId="22" xfId="45" applyNumberFormat="1" applyFont="1" applyFill="1" applyBorder="1" applyAlignment="1">
      <alignment horizontal="center" vertical="center"/>
      <protection/>
    </xf>
    <xf numFmtId="165" fontId="3" fillId="36" borderId="11" xfId="45" applyNumberFormat="1" applyFill="1" applyBorder="1" applyAlignment="1">
      <alignment horizontal="center" vertical="center"/>
      <protection/>
    </xf>
    <xf numFmtId="0" fontId="3" fillId="38" borderId="12" xfId="45" applyFill="1" applyBorder="1" applyAlignment="1">
      <alignment horizontal="center" vertical="center"/>
      <protection/>
    </xf>
    <xf numFmtId="0" fontId="5" fillId="39" borderId="0" xfId="45" applyFont="1" applyFill="1" applyBorder="1" applyAlignment="1">
      <alignment horizontal="center" vertical="center"/>
      <protection/>
    </xf>
    <xf numFmtId="0" fontId="12" fillId="39" borderId="0" xfId="45" applyFont="1" applyFill="1" applyBorder="1" applyAlignment="1">
      <alignment horizontal="left"/>
      <protection/>
    </xf>
    <xf numFmtId="0" fontId="13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left"/>
    </xf>
    <xf numFmtId="0" fontId="4" fillId="39" borderId="0" xfId="45" applyFont="1" applyFill="1" applyBorder="1" applyAlignment="1">
      <alignment horizontal="left"/>
      <protection/>
    </xf>
    <xf numFmtId="166" fontId="3" fillId="39" borderId="0" xfId="45" applyNumberFormat="1" applyFont="1" applyFill="1" applyBorder="1" applyAlignment="1">
      <alignment horizontal="center" vertical="center"/>
      <protection/>
    </xf>
    <xf numFmtId="166" fontId="3" fillId="39" borderId="0" xfId="45" applyNumberFormat="1" applyFill="1" applyBorder="1" applyAlignment="1">
      <alignment horizontal="center" vertical="center"/>
      <protection/>
    </xf>
    <xf numFmtId="0" fontId="3" fillId="39" borderId="0" xfId="45" applyFill="1" applyBorder="1" applyAlignment="1">
      <alignment horizontal="center" vertical="center"/>
      <protection/>
    </xf>
    <xf numFmtId="45" fontId="3" fillId="39" borderId="0" xfId="45" applyNumberFormat="1" applyFill="1" applyBorder="1" applyAlignment="1">
      <alignment horizontal="center" vertical="center"/>
      <protection/>
    </xf>
    <xf numFmtId="167" fontId="3" fillId="39" borderId="0" xfId="45" applyNumberFormat="1" applyFont="1" applyFill="1" applyBorder="1" applyAlignment="1">
      <alignment horizontal="center" vertical="center"/>
      <protection/>
    </xf>
    <xf numFmtId="167" fontId="3" fillId="39" borderId="0" xfId="45" applyNumberFormat="1" applyFill="1" applyBorder="1" applyAlignment="1">
      <alignment horizontal="center" vertical="center"/>
      <protection/>
    </xf>
    <xf numFmtId="0" fontId="4" fillId="39" borderId="0" xfId="45" applyFont="1" applyFill="1" applyBorder="1" applyAlignment="1">
      <alignment horizontal="center"/>
      <protection/>
    </xf>
    <xf numFmtId="21" fontId="3" fillId="0" borderId="0" xfId="45" applyNumberFormat="1" applyFont="1" applyAlignment="1">
      <alignment horizontal="left"/>
      <protection/>
    </xf>
    <xf numFmtId="0" fontId="3" fillId="0" borderId="0" xfId="45" applyAlignment="1">
      <alignment horizontal="left"/>
      <protection/>
    </xf>
    <xf numFmtId="167" fontId="3" fillId="36" borderId="22" xfId="45" applyNumberFormat="1" applyFont="1" applyFill="1" applyBorder="1" applyAlignment="1">
      <alignment horizontal="center" vertical="center"/>
      <protection/>
    </xf>
    <xf numFmtId="0" fontId="3" fillId="36" borderId="11" xfId="45" applyNumberFormat="1" applyFont="1" applyFill="1" applyBorder="1" applyAlignment="1">
      <alignment horizontal="center" vertical="center"/>
      <protection/>
    </xf>
    <xf numFmtId="164" fontId="3" fillId="36" borderId="11" xfId="45" applyNumberFormat="1" applyFill="1" applyBorder="1" applyAlignment="1">
      <alignment horizontal="center" vertical="center"/>
      <protection/>
    </xf>
    <xf numFmtId="0" fontId="3" fillId="0" borderId="25" xfId="45" applyBorder="1" applyAlignment="1">
      <alignment horizontal="center" vertical="center"/>
      <protection/>
    </xf>
    <xf numFmtId="0" fontId="3" fillId="0" borderId="26" xfId="45" applyBorder="1" applyAlignment="1">
      <alignment horizontal="center" vertical="center"/>
      <protection/>
    </xf>
    <xf numFmtId="0" fontId="3" fillId="36" borderId="22" xfId="45" applyNumberFormat="1" applyFont="1" applyFill="1" applyBorder="1" applyAlignment="1">
      <alignment horizontal="center" vertical="center"/>
      <protection/>
    </xf>
    <xf numFmtId="0" fontId="7" fillId="39" borderId="0" xfId="45" applyFont="1" applyFill="1" applyBorder="1" applyAlignment="1">
      <alignment horizontal="center" vertical="center"/>
      <protection/>
    </xf>
    <xf numFmtId="0" fontId="3" fillId="37" borderId="21" xfId="45" applyFont="1" applyFill="1" applyBorder="1" applyAlignment="1">
      <alignment horizontal="center" vertical="center" wrapText="1"/>
      <protection/>
    </xf>
    <xf numFmtId="0" fontId="3" fillId="37" borderId="27" xfId="45" applyFont="1" applyFill="1" applyBorder="1" applyAlignment="1">
      <alignment horizontal="center" vertical="center" wrapText="1"/>
      <protection/>
    </xf>
    <xf numFmtId="0" fontId="7" fillId="39" borderId="0" xfId="45" applyFont="1" applyFill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Link 2" xfId="48"/>
    <cellStyle name="Link 3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="130" zoomScaleNormal="130" zoomScalePageLayoutView="0" workbookViewId="0" topLeftCell="B5">
      <selection activeCell="B7" sqref="B7:X9"/>
    </sheetView>
  </sheetViews>
  <sheetFormatPr defaultColWidth="10.7109375" defaultRowHeight="12.75"/>
  <cols>
    <col min="1" max="1" width="6.851562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10.421875" style="5" customWidth="1"/>
    <col min="9" max="9" width="0" style="5" hidden="1" customWidth="1"/>
    <col min="10" max="10" width="9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hidden="1" customWidth="1"/>
    <col min="17" max="17" width="4.7109375" style="5" hidden="1" customWidth="1"/>
    <col min="18" max="18" width="6.28125" style="5" hidden="1" customWidth="1"/>
    <col min="19" max="19" width="12.8515625" style="5" customWidth="1"/>
    <col min="20" max="20" width="8.421875" style="5" customWidth="1"/>
    <col min="21" max="21" width="7.28125" style="5" customWidth="1"/>
    <col min="22" max="22" width="4.7109375" style="5" customWidth="1"/>
    <col min="23" max="23" width="6.28125" style="5" customWidth="1"/>
    <col min="24" max="24" width="10.00390625" style="5" customWidth="1"/>
    <col min="25" max="25" width="0" style="6" hidden="1" customWidth="1"/>
    <col min="26" max="16384" width="10.7109375" style="5" customWidth="1"/>
  </cols>
  <sheetData>
    <row r="1" spans="3:25" ht="23.25">
      <c r="C1" s="7" t="s">
        <v>0</v>
      </c>
      <c r="H1" s="68" t="s">
        <v>1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8:25" ht="15"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ht="18.75">
      <c r="H3" s="8"/>
    </row>
    <row r="4" spans="3:6" ht="18.75">
      <c r="C4" s="9" t="s">
        <v>2</v>
      </c>
      <c r="D4" s="9" t="s">
        <v>3</v>
      </c>
      <c r="F4" s="4">
        <v>2018</v>
      </c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/>
      <c r="B7" s="28">
        <v>5</v>
      </c>
      <c r="C7" s="29" t="s">
        <v>29</v>
      </c>
      <c r="D7" s="29" t="s">
        <v>30</v>
      </c>
      <c r="E7" s="30">
        <v>2018</v>
      </c>
      <c r="F7" s="31" t="s">
        <v>27</v>
      </c>
      <c r="G7" s="32" t="s">
        <v>28</v>
      </c>
      <c r="H7" s="33">
        <v>0.000707175925925926</v>
      </c>
      <c r="I7" s="33"/>
      <c r="J7" s="34">
        <f>IF($H7+$I7=0,"",$H7+$I7)</f>
        <v>0.000707175925925926</v>
      </c>
      <c r="K7" s="35">
        <f>RANK(J7,$J$7:$J$36,1)</f>
        <v>1</v>
      </c>
      <c r="L7" s="36">
        <f>IF($K7&gt;25,0,IF($K7=1,30,IF($K7=2,26,IF($K7=3,24,IF($K7&gt;=4,26-$K7,0)))))</f>
        <v>30</v>
      </c>
      <c r="M7" s="37">
        <v>0.00028761574074074074</v>
      </c>
      <c r="N7" s="35">
        <f>RANK(M7,$M$7:$M$36,1)</f>
        <v>1</v>
      </c>
      <c r="O7" s="36">
        <f>IF($N7&gt;25,0,IF($N7=1,30,IF($N7=2,26,IF($N7=3,24,IF($N7&gt;=4,26-$N7,0)))))</f>
        <v>30</v>
      </c>
      <c r="P7" s="38"/>
      <c r="Q7" s="35" t="e">
        <f>RANK(P7,$P$7:$P$36,0)</f>
        <v>#N/A</v>
      </c>
      <c r="R7" s="36" t="e">
        <f>IF($Q7&gt;25,0,IF($Q7=1,30,IF($Q7=2,26,IF($Q7=3,24,IF($Q7&gt;=4,26-$Q7,0)))))</f>
        <v>#N/A</v>
      </c>
      <c r="S7" s="39">
        <v>24</v>
      </c>
      <c r="T7" s="39"/>
      <c r="U7" s="40">
        <f>IF($S7+$T7=0,"",$S7+$T7)</f>
        <v>24</v>
      </c>
      <c r="V7" s="35">
        <f>RANK(U7,$U$7:$U$36)</f>
        <v>1</v>
      </c>
      <c r="W7" s="36">
        <f>IF($V7&gt;25,0,IF($V7=1,30,IF($V7=2,26,IF($V7=3,24,IF($V7&gt;=4,26-$V7,0)))))</f>
        <v>30</v>
      </c>
      <c r="X7" s="41">
        <f>$L7+$O7+$W7</f>
        <v>90</v>
      </c>
      <c r="Y7" s="42">
        <f>RANK(X7,$X$7:$X$36,0)</f>
        <v>1</v>
      </c>
    </row>
    <row r="8" spans="1:25" ht="15">
      <c r="A8" s="27"/>
      <c r="B8" s="28">
        <v>6</v>
      </c>
      <c r="C8" s="29" t="s">
        <v>31</v>
      </c>
      <c r="D8" s="29" t="s">
        <v>32</v>
      </c>
      <c r="E8" s="30">
        <v>2018</v>
      </c>
      <c r="F8" s="31" t="s">
        <v>27</v>
      </c>
      <c r="G8" s="32" t="s">
        <v>28</v>
      </c>
      <c r="H8" s="43">
        <v>0.0009863425925925925</v>
      </c>
      <c r="I8" s="43"/>
      <c r="J8" s="44">
        <f>IF($H8+$I8=0,"",$H8+$I8)</f>
        <v>0.0009863425925925925</v>
      </c>
      <c r="K8" s="35">
        <f>RANK(J8,$J$7:$J$36,1)</f>
        <v>2</v>
      </c>
      <c r="L8" s="36">
        <f>IF($K8&gt;25,0,IF($K8=1,30,IF($K8=2,26,IF($K8=3,24,IF($K8&gt;=4,26-$K8,0)))))</f>
        <v>26</v>
      </c>
      <c r="M8" s="45">
        <v>0.0003800925925925926</v>
      </c>
      <c r="N8" s="35">
        <f>RANK(M8,$M$7:$M$36,1)</f>
        <v>3</v>
      </c>
      <c r="O8" s="36">
        <f>IF($N8&gt;25,0,IF($N8=1,30,IF($N8=2,26,IF($N8=3,24,IF($N8&gt;=4,26-$N8,0)))))</f>
        <v>24</v>
      </c>
      <c r="P8" s="38"/>
      <c r="Q8" s="35" t="e">
        <f>RANK(P8,$P$7:$P$36,0)</f>
        <v>#N/A</v>
      </c>
      <c r="R8" s="36" t="e">
        <f>IF($Q8&gt;25,0,IF($Q8=1,30,IF($Q8=2,26,IF($Q8=3,24,IF($Q8&gt;=4,26-$Q8,0)))))</f>
        <v>#N/A</v>
      </c>
      <c r="S8" s="39">
        <v>24</v>
      </c>
      <c r="T8" s="39"/>
      <c r="U8" s="40">
        <f>IF($S8+$T8=0,"",$S8+$T8)</f>
        <v>24</v>
      </c>
      <c r="V8" s="35">
        <f>RANK(U8,$U$7:$U$36)</f>
        <v>1</v>
      </c>
      <c r="W8" s="36">
        <f>IF($V8&gt;25,0,IF($V8=1,30,IF($V8=2,26,IF($V8=3,24,IF($V8&gt;=4,26-$V8,0)))))</f>
        <v>30</v>
      </c>
      <c r="X8" s="41">
        <f>$L8+$O8+$W8</f>
        <v>80</v>
      </c>
      <c r="Y8" s="42">
        <f>RANK(X8,$X$7:$X$36,0)</f>
        <v>2</v>
      </c>
    </row>
    <row r="9" spans="1:25" ht="15">
      <c r="A9" s="27"/>
      <c r="B9" s="28">
        <v>2</v>
      </c>
      <c r="C9" s="29" t="s">
        <v>25</v>
      </c>
      <c r="D9" s="29" t="s">
        <v>26</v>
      </c>
      <c r="E9" s="30">
        <v>2019</v>
      </c>
      <c r="F9" s="31" t="s">
        <v>27</v>
      </c>
      <c r="G9" s="32" t="s">
        <v>28</v>
      </c>
      <c r="H9" s="33">
        <v>0.0011118055555555556</v>
      </c>
      <c r="I9" s="33"/>
      <c r="J9" s="34">
        <f>IF($H9+$I9=0,"",$H9+$I9)</f>
        <v>0.0011118055555555556</v>
      </c>
      <c r="K9" s="35">
        <f>RANK(J9,$J$7:$J$36,1)</f>
        <v>3</v>
      </c>
      <c r="L9" s="36">
        <f>IF($K9&gt;25,0,IF($K9=1,30,IF($K9=2,26,IF($K9=3,24,IF($K9&gt;=4,26-$K9,0)))))</f>
        <v>24</v>
      </c>
      <c r="M9" s="37">
        <v>0.00037106481481481485</v>
      </c>
      <c r="N9" s="35">
        <f>RANK(M9,$M$7:$M$36,1)</f>
        <v>2</v>
      </c>
      <c r="O9" s="36">
        <f>IF($N9&gt;25,0,IF($N9=1,30,IF($N9=2,26,IF($N9=3,24,IF($N9&gt;=4,26-$N9,0)))))</f>
        <v>26</v>
      </c>
      <c r="P9" s="38"/>
      <c r="Q9" s="35" t="e">
        <f>RANK(P9,$P$7:$P$36,0)</f>
        <v>#N/A</v>
      </c>
      <c r="R9" s="36" t="e">
        <f>IF($Q9&gt;25,0,IF($Q9=1,30,IF($Q9=2,26,IF($Q9=3,24,IF($Q9&gt;=4,26-$Q9,0)))))</f>
        <v>#N/A</v>
      </c>
      <c r="S9" s="39">
        <v>9</v>
      </c>
      <c r="T9" s="39"/>
      <c r="U9" s="40">
        <f>IF($S9+$T9=0,"",$S9+$T9)</f>
        <v>9</v>
      </c>
      <c r="V9" s="35">
        <f>RANK(U9,$U$7:$U$36)</f>
        <v>3</v>
      </c>
      <c r="W9" s="36">
        <f>IF($V9&gt;25,0,IF($V9=1,30,IF($V9=2,26,IF($V9=3,24,IF($V9&gt;=4,26-$V9,0)))))</f>
        <v>24</v>
      </c>
      <c r="X9" s="41">
        <f>$L9+$O9+$W9</f>
        <v>74</v>
      </c>
      <c r="Y9" s="42"/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>IF($H10+$I10=0,"",$H10+$I10)</f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/>
      <c r="V10" s="35"/>
      <c r="W10" s="36"/>
      <c r="X10" s="41">
        <f aca="true" t="shared" si="0" ref="X10:X36">$L10+$O10+$R10+$W10</f>
        <v>0</v>
      </c>
      <c r="Y10" s="42">
        <f>RANK(X10,$X$7:$X$36,0)</f>
        <v>4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>IF($H11+$I11=0,"",$H11+$I11)</f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/>
      <c r="V11" s="35"/>
      <c r="W11" s="36"/>
      <c r="X11" s="41">
        <f t="shared" si="0"/>
        <v>0</v>
      </c>
      <c r="Y11" s="42">
        <f>RANK(X11,$X$7:$X$36,0)</f>
        <v>4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/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/>
      <c r="V12" s="35"/>
      <c r="W12" s="47"/>
      <c r="X12" s="41">
        <f t="shared" si="0"/>
        <v>0</v>
      </c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aca="true" t="shared" si="1" ref="J13:J36">IF($H13+$I13=0,"",$H13+$I13)</f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aca="true" t="shared" si="2" ref="U13:U36">IF($S13+$T13=0,"",$S13+$T13)</f>
      </c>
      <c r="V13" s="35"/>
      <c r="W13" s="47"/>
      <c r="X13" s="41">
        <f t="shared" si="0"/>
        <v>0</v>
      </c>
      <c r="Y13" s="42">
        <f aca="true" t="shared" si="3" ref="Y13:Y36">RANK(X13,$X$7:$X$36,0)</f>
        <v>4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1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2"/>
      </c>
      <c r="V14" s="35"/>
      <c r="W14" s="47"/>
      <c r="X14" s="41">
        <f t="shared" si="0"/>
        <v>0</v>
      </c>
      <c r="Y14" s="42">
        <f t="shared" si="3"/>
        <v>4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1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2"/>
      </c>
      <c r="V15" s="35"/>
      <c r="W15" s="47"/>
      <c r="X15" s="41">
        <f t="shared" si="0"/>
        <v>0</v>
      </c>
      <c r="Y15" s="42">
        <f t="shared" si="3"/>
        <v>4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1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2"/>
      </c>
      <c r="V16" s="35"/>
      <c r="W16" s="47"/>
      <c r="X16" s="41">
        <f t="shared" si="0"/>
        <v>0</v>
      </c>
      <c r="Y16" s="42">
        <f t="shared" si="3"/>
        <v>4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1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2"/>
      </c>
      <c r="V17" s="35"/>
      <c r="W17" s="47"/>
      <c r="X17" s="41">
        <f t="shared" si="0"/>
        <v>0</v>
      </c>
      <c r="Y17" s="42">
        <f t="shared" si="3"/>
        <v>4</v>
      </c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1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2"/>
      </c>
      <c r="V18" s="35"/>
      <c r="W18" s="47"/>
      <c r="X18" s="41">
        <f t="shared" si="0"/>
        <v>0</v>
      </c>
      <c r="Y18" s="42">
        <f t="shared" si="3"/>
        <v>4</v>
      </c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1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2"/>
      </c>
      <c r="V19" s="35"/>
      <c r="W19" s="47"/>
      <c r="X19" s="41">
        <f t="shared" si="0"/>
        <v>0</v>
      </c>
      <c r="Y19" s="42">
        <f t="shared" si="3"/>
        <v>4</v>
      </c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1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2"/>
      </c>
      <c r="V20" s="35"/>
      <c r="W20" s="47"/>
      <c r="X20" s="41">
        <f t="shared" si="0"/>
        <v>0</v>
      </c>
      <c r="Y20" s="42">
        <f t="shared" si="3"/>
        <v>4</v>
      </c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1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2"/>
      </c>
      <c r="V21" s="35"/>
      <c r="W21" s="47"/>
      <c r="X21" s="41">
        <f t="shared" si="0"/>
        <v>0</v>
      </c>
      <c r="Y21" s="42">
        <f t="shared" si="3"/>
        <v>4</v>
      </c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1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2"/>
      </c>
      <c r="V22" s="35"/>
      <c r="W22" s="47"/>
      <c r="X22" s="41">
        <f t="shared" si="0"/>
        <v>0</v>
      </c>
      <c r="Y22" s="42">
        <f t="shared" si="3"/>
        <v>4</v>
      </c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1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2"/>
      </c>
      <c r="V23" s="35"/>
      <c r="W23" s="47"/>
      <c r="X23" s="41">
        <f t="shared" si="0"/>
        <v>0</v>
      </c>
      <c r="Y23" s="42">
        <f t="shared" si="3"/>
        <v>4</v>
      </c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1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2"/>
      </c>
      <c r="V24" s="35"/>
      <c r="W24" s="47"/>
      <c r="X24" s="41">
        <f t="shared" si="0"/>
        <v>0</v>
      </c>
      <c r="Y24" s="42">
        <f t="shared" si="3"/>
        <v>4</v>
      </c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1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2"/>
      </c>
      <c r="V25" s="35"/>
      <c r="W25" s="47"/>
      <c r="X25" s="41">
        <f t="shared" si="0"/>
        <v>0</v>
      </c>
      <c r="Y25" s="42">
        <f t="shared" si="3"/>
        <v>4</v>
      </c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1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2"/>
      </c>
      <c r="V26" s="35"/>
      <c r="W26" s="47"/>
      <c r="X26" s="41">
        <f t="shared" si="0"/>
        <v>0</v>
      </c>
      <c r="Y26" s="42">
        <f t="shared" si="3"/>
        <v>4</v>
      </c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1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2"/>
      </c>
      <c r="V27" s="35"/>
      <c r="W27" s="47"/>
      <c r="X27" s="41">
        <f t="shared" si="0"/>
        <v>0</v>
      </c>
      <c r="Y27" s="42">
        <f t="shared" si="3"/>
        <v>4</v>
      </c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1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2"/>
      </c>
      <c r="V28" s="35"/>
      <c r="W28" s="47"/>
      <c r="X28" s="41">
        <f t="shared" si="0"/>
        <v>0</v>
      </c>
      <c r="Y28" s="42">
        <f t="shared" si="3"/>
        <v>4</v>
      </c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1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2"/>
      </c>
      <c r="V29" s="35"/>
      <c r="W29" s="47"/>
      <c r="X29" s="41">
        <f t="shared" si="0"/>
        <v>0</v>
      </c>
      <c r="Y29" s="42">
        <f t="shared" si="3"/>
        <v>4</v>
      </c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1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2"/>
      </c>
      <c r="V30" s="35"/>
      <c r="W30" s="47"/>
      <c r="X30" s="41">
        <f t="shared" si="0"/>
        <v>0</v>
      </c>
      <c r="Y30" s="42">
        <f t="shared" si="3"/>
        <v>4</v>
      </c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1"/>
      </c>
      <c r="K31" s="35"/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2"/>
      </c>
      <c r="V31" s="35"/>
      <c r="W31" s="47"/>
      <c r="X31" s="41">
        <f t="shared" si="0"/>
        <v>0</v>
      </c>
      <c r="Y31" s="42">
        <f t="shared" si="3"/>
        <v>4</v>
      </c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1"/>
      </c>
      <c r="K32" s="35"/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2"/>
      </c>
      <c r="V32" s="35"/>
      <c r="W32" s="47"/>
      <c r="X32" s="41">
        <f t="shared" si="0"/>
        <v>0</v>
      </c>
      <c r="Y32" s="42">
        <f t="shared" si="3"/>
        <v>4</v>
      </c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1"/>
      </c>
      <c r="K33" s="35"/>
      <c r="L33" s="36"/>
      <c r="M33" s="45"/>
      <c r="N33" s="35"/>
      <c r="O33" s="36"/>
      <c r="P33" s="46"/>
      <c r="Q33" s="35"/>
      <c r="R33" s="36"/>
      <c r="S33" s="39"/>
      <c r="T33" s="39"/>
      <c r="U33" s="40">
        <f t="shared" si="2"/>
      </c>
      <c r="V33" s="35"/>
      <c r="W33" s="47"/>
      <c r="X33" s="41">
        <f t="shared" si="0"/>
        <v>0</v>
      </c>
      <c r="Y33" s="42">
        <f t="shared" si="3"/>
        <v>4</v>
      </c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1"/>
      </c>
      <c r="K34" s="35"/>
      <c r="L34" s="36"/>
      <c r="M34" s="45"/>
      <c r="N34" s="35"/>
      <c r="O34" s="36"/>
      <c r="P34" s="46"/>
      <c r="Q34" s="35"/>
      <c r="R34" s="36"/>
      <c r="S34" s="39"/>
      <c r="T34" s="39"/>
      <c r="U34" s="40">
        <f t="shared" si="2"/>
      </c>
      <c r="V34" s="35"/>
      <c r="W34" s="47"/>
      <c r="X34" s="41">
        <f t="shared" si="0"/>
        <v>0</v>
      </c>
      <c r="Y34" s="42">
        <f t="shared" si="3"/>
        <v>4</v>
      </c>
    </row>
    <row r="35" spans="1:25" ht="15" hidden="1">
      <c r="A35" s="27"/>
      <c r="B35" s="28"/>
      <c r="C35" s="29"/>
      <c r="D35" s="29"/>
      <c r="E35" s="30"/>
      <c r="F35" s="31"/>
      <c r="G35" s="32"/>
      <c r="H35" s="43"/>
      <c r="I35" s="43"/>
      <c r="J35" s="44">
        <f t="shared" si="1"/>
      </c>
      <c r="K35" s="35"/>
      <c r="L35" s="36"/>
      <c r="M35" s="45"/>
      <c r="N35" s="35"/>
      <c r="O35" s="36"/>
      <c r="P35" s="46"/>
      <c r="Q35" s="35"/>
      <c r="R35" s="36"/>
      <c r="S35" s="39"/>
      <c r="T35" s="39"/>
      <c r="U35" s="40">
        <f t="shared" si="2"/>
      </c>
      <c r="V35" s="35"/>
      <c r="W35" s="47"/>
      <c r="X35" s="41">
        <f t="shared" si="0"/>
        <v>0</v>
      </c>
      <c r="Y35" s="42">
        <f t="shared" si="3"/>
        <v>4</v>
      </c>
    </row>
    <row r="36" spans="1:25" ht="15" hidden="1">
      <c r="A36" s="27"/>
      <c r="B36" s="28"/>
      <c r="C36" s="29"/>
      <c r="D36" s="29"/>
      <c r="E36" s="30"/>
      <c r="F36" s="31"/>
      <c r="G36" s="32"/>
      <c r="H36" s="43"/>
      <c r="I36" s="43"/>
      <c r="J36" s="44">
        <f t="shared" si="1"/>
      </c>
      <c r="K36" s="35"/>
      <c r="L36" s="36"/>
      <c r="M36" s="45"/>
      <c r="N36" s="35"/>
      <c r="O36" s="36"/>
      <c r="P36" s="46"/>
      <c r="Q36" s="35"/>
      <c r="R36" s="36"/>
      <c r="S36" s="39"/>
      <c r="T36" s="39"/>
      <c r="U36" s="40">
        <f t="shared" si="2"/>
      </c>
      <c r="V36" s="35"/>
      <c r="W36" s="47"/>
      <c r="X36" s="41">
        <f t="shared" si="0"/>
        <v>0</v>
      </c>
      <c r="Y36" s="42">
        <f t="shared" si="3"/>
        <v>4</v>
      </c>
    </row>
    <row r="37" spans="1:25" ht="15">
      <c r="A37" s="48"/>
      <c r="B37" s="49"/>
      <c r="C37" s="50"/>
      <c r="D37" s="50"/>
      <c r="E37" s="51"/>
      <c r="F37" s="52"/>
      <c r="G37" s="51"/>
      <c r="H37" s="53"/>
      <c r="I37" s="53"/>
      <c r="J37" s="54"/>
      <c r="K37" s="55"/>
      <c r="L37" s="55"/>
      <c r="M37" s="53"/>
      <c r="N37" s="55"/>
      <c r="O37" s="55"/>
      <c r="P37" s="56"/>
      <c r="Q37" s="55"/>
      <c r="R37" s="55"/>
      <c r="S37" s="57"/>
      <c r="T37" s="57"/>
      <c r="U37" s="58"/>
      <c r="V37" s="55"/>
      <c r="W37" s="55"/>
      <c r="X37" s="48"/>
      <c r="Y37" s="59"/>
    </row>
  </sheetData>
  <sheetProtection selectLockedCells="1" selectUnlockedCells="1"/>
  <mergeCells count="5">
    <mergeCell ref="H1:Y2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130" zoomScaleNormal="130" zoomScalePageLayoutView="0" workbookViewId="0" topLeftCell="B1">
      <selection activeCell="B7" sqref="B7:X9"/>
    </sheetView>
  </sheetViews>
  <sheetFormatPr defaultColWidth="10.7109375" defaultRowHeight="12.75"/>
  <cols>
    <col min="1" max="1" width="0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140625" style="5" customWidth="1"/>
    <col min="11" max="11" width="7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hidden="1" customWidth="1"/>
    <col min="17" max="17" width="4.7109375" style="5" hidden="1" customWidth="1"/>
    <col min="18" max="18" width="6.28125" style="5" hidden="1" customWidth="1"/>
    <col min="19" max="19" width="10.42187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9.00390625" style="5" customWidth="1"/>
    <col min="25" max="25" width="0" style="6" hidden="1" customWidth="1"/>
    <col min="26" max="16384" width="10.7109375" style="5" customWidth="1"/>
  </cols>
  <sheetData>
    <row r="1" spans="3:25" ht="23.25">
      <c r="C1" s="7" t="s">
        <v>0</v>
      </c>
      <c r="H1" s="71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8:25" ht="15"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4:8" ht="18.75">
      <c r="D3" s="60"/>
      <c r="H3" s="8"/>
    </row>
    <row r="4" spans="3:6" ht="18.75">
      <c r="C4" s="9" t="s">
        <v>2</v>
      </c>
      <c r="D4" s="9" t="s">
        <v>33</v>
      </c>
      <c r="F4" s="4">
        <v>2018</v>
      </c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4</v>
      </c>
      <c r="C7" s="29" t="s">
        <v>40</v>
      </c>
      <c r="D7" s="29" t="s">
        <v>41</v>
      </c>
      <c r="E7" s="30">
        <v>2018</v>
      </c>
      <c r="F7" s="31" t="s">
        <v>36</v>
      </c>
      <c r="G7" s="32" t="s">
        <v>42</v>
      </c>
      <c r="H7" s="33">
        <v>0.0006459490740740741</v>
      </c>
      <c r="I7" s="33"/>
      <c r="J7" s="34">
        <f>IF($H7+$I7=0,"",$H7+$I7)</f>
        <v>0.0006459490740740741</v>
      </c>
      <c r="K7" s="35">
        <f>RANK(J7,$J$7:$J$27,1)</f>
        <v>1</v>
      </c>
      <c r="L7" s="36">
        <f>IF($K7&gt;25,0,IF($K7=1,30,IF($K7=2,26,IF($K7=3,24,IF($K7&gt;=4,26-$K7,0)))))</f>
        <v>30</v>
      </c>
      <c r="M7" s="37">
        <v>0.00022673611111111112</v>
      </c>
      <c r="N7" s="35">
        <f>RANK(M7,$M$7:$M$28,1)</f>
        <v>1</v>
      </c>
      <c r="O7" s="36">
        <f>IF($N7&gt;25,0,IF($N7=1,30,IF($N7=2,26,IF($N7=3,24,IF($N7&gt;=4,26-$N7,0)))))</f>
        <v>30</v>
      </c>
      <c r="P7" s="38"/>
      <c r="Q7" s="35" t="e">
        <f>RANK(P7,$P$7:$P$28,0)</f>
        <v>#N/A</v>
      </c>
      <c r="R7" s="36" t="e">
        <f>IF($Q7&gt;25,0,IF($Q7=1,30,IF($Q7=2,26,IF($Q7=3,24,IF($Q7&gt;=4,26-$Q7,0)))))</f>
        <v>#N/A</v>
      </c>
      <c r="S7" s="39">
        <v>24</v>
      </c>
      <c r="T7" s="39"/>
      <c r="U7" s="40">
        <f>IF($S7+$T7=0,"",$S7+$T7)</f>
        <v>24</v>
      </c>
      <c r="V7" s="35">
        <f>RANK(U7,$U$7:$U$28)</f>
        <v>1</v>
      </c>
      <c r="W7" s="36">
        <f>IF($V7&gt;25,0,IF($V7=1,30,IF($V7=2,26,IF($V7=3,24,IF($V7&gt;=4,26-$V7,0)))))</f>
        <v>30</v>
      </c>
      <c r="X7" s="41">
        <f>$L7+$O7+O34+$W7</f>
        <v>90</v>
      </c>
      <c r="Y7" s="42">
        <f>RANK(X7,$X$7:$X$29,0)</f>
        <v>1</v>
      </c>
    </row>
    <row r="8" spans="1:25" ht="15">
      <c r="A8" s="27">
        <v>2</v>
      </c>
      <c r="B8" s="28">
        <v>3</v>
      </c>
      <c r="C8" s="29" t="s">
        <v>37</v>
      </c>
      <c r="D8" s="29" t="s">
        <v>38</v>
      </c>
      <c r="E8" s="30">
        <v>2018</v>
      </c>
      <c r="F8" s="31" t="s">
        <v>36</v>
      </c>
      <c r="G8" s="32" t="s">
        <v>39</v>
      </c>
      <c r="H8" s="33">
        <v>0.0006929398148148147</v>
      </c>
      <c r="I8" s="33"/>
      <c r="J8" s="34">
        <f>IF($H8+$I8=0,"",$H8+$I8)</f>
        <v>0.0006929398148148147</v>
      </c>
      <c r="K8" s="35">
        <f>RANK(J8,$J$7:$J$27,1)</f>
        <v>2</v>
      </c>
      <c r="L8" s="36">
        <f>IF($K8&gt;25,0,IF($K8=1,30,IF($K8=2,26,IF($K8=3,24,IF($K8&gt;=4,26-$K8,0)))))</f>
        <v>26</v>
      </c>
      <c r="M8" s="37">
        <v>0.00022939814814814814</v>
      </c>
      <c r="N8" s="35">
        <f>RANK(M8,$M$7:$M$28,1)</f>
        <v>2</v>
      </c>
      <c r="O8" s="36">
        <f>IF($N8&gt;25,0,IF($N8=1,30,IF($N8=2,26,IF($N8=3,24,IF($N8&gt;=4,26-$N8,0)))))</f>
        <v>26</v>
      </c>
      <c r="P8" s="38"/>
      <c r="Q8" s="35" t="e">
        <f>RANK(P8,$P$7:$P$28,0)</f>
        <v>#N/A</v>
      </c>
      <c r="R8" s="36" t="e">
        <f>IF($Q8&gt;25,0,IF($Q8=1,30,IF($Q8=2,26,IF($Q8=3,24,IF($Q8&gt;=4,26-$Q8,0)))))</f>
        <v>#N/A</v>
      </c>
      <c r="S8" s="39">
        <v>13</v>
      </c>
      <c r="T8" s="39"/>
      <c r="U8" s="40">
        <f>IF($S8+$T8=0,"",$S8+$T8)</f>
        <v>13</v>
      </c>
      <c r="V8" s="35">
        <f>RANK(U8,$U$7:$U$28)</f>
        <v>3</v>
      </c>
      <c r="W8" s="36">
        <f>IF($V8&gt;25,0,IF($V8=1,30,IF($V8=2,26,IF($V8=3,24,IF($V8&gt;=4,26-$V8,0)))))</f>
        <v>24</v>
      </c>
      <c r="X8" s="41">
        <f>$L8+$O8+O35+$W8</f>
        <v>76</v>
      </c>
      <c r="Y8" s="42">
        <f>RANK(X8,$X$7:$X$29,0)</f>
        <v>2</v>
      </c>
    </row>
    <row r="9" spans="1:25" ht="15">
      <c r="A9" s="27">
        <v>3</v>
      </c>
      <c r="B9" s="28">
        <v>1</v>
      </c>
      <c r="C9" s="29" t="s">
        <v>34</v>
      </c>
      <c r="D9" s="29" t="s">
        <v>35</v>
      </c>
      <c r="E9" s="30">
        <v>2019</v>
      </c>
      <c r="F9" s="31" t="s">
        <v>36</v>
      </c>
      <c r="G9" s="32" t="s">
        <v>28</v>
      </c>
      <c r="H9" s="33">
        <v>0.001074189814814815</v>
      </c>
      <c r="I9" s="33"/>
      <c r="J9" s="34">
        <f>IF($H9+$I9=0,"",$H9+$I9)</f>
        <v>0.001074189814814815</v>
      </c>
      <c r="K9" s="35">
        <f>RANK(J9,$J$7:$J$27,1)</f>
        <v>3</v>
      </c>
      <c r="L9" s="36">
        <f>IF($K9&gt;25,0,IF($K9=1,30,IF($K9=2,26,IF($K9=3,24,IF($K9&gt;=4,26-$K9,0)))))</f>
        <v>24</v>
      </c>
      <c r="M9" s="37">
        <v>0.00042430555555555554</v>
      </c>
      <c r="N9" s="35">
        <f>RANK(M9,$M$7:$M$28,1)</f>
        <v>3</v>
      </c>
      <c r="O9" s="36">
        <f>IF($N9&gt;25,0,IF($N9=1,30,IF($N9=2,26,IF($N9=3,24,IF($N9&gt;=4,26-$N9,0)))))</f>
        <v>24</v>
      </c>
      <c r="P9" s="38"/>
      <c r="Q9" s="35" t="e">
        <f>RANK(P9,$P$7:$P$28,0)</f>
        <v>#N/A</v>
      </c>
      <c r="R9" s="36" t="e">
        <f>IF($Q9&gt;25,0,IF($Q9=1,30,IF($Q9=2,26,IF($Q9=3,24,IF($Q9&gt;=4,26-$Q9,0)))))</f>
        <v>#N/A</v>
      </c>
      <c r="S9" s="39">
        <v>14</v>
      </c>
      <c r="T9" s="39"/>
      <c r="U9" s="40">
        <f>IF($S9+$T9=0,"",$S9+$T9)</f>
        <v>14</v>
      </c>
      <c r="V9" s="35">
        <f>RANK(U9,$U$7:$U$28)</f>
        <v>2</v>
      </c>
      <c r="W9" s="36">
        <f>IF($V9&gt;25,0,IF($V9=1,30,IF($V9=2,26,IF($V9=3,24,IF($V9&gt;=4,26-$V9,0)))))</f>
        <v>26</v>
      </c>
      <c r="X9" s="41">
        <f>$L9+$O9+O36+$W9</f>
        <v>74</v>
      </c>
      <c r="Y9" s="42">
        <f>RANK(X9,$X$7:$X$29,0)</f>
        <v>3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aca="true" t="shared" si="0" ref="J10:J28">IF($H10+$I10=0,"",$H10+$I10)</f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/>
      <c r="V10" s="35"/>
      <c r="W10" s="47"/>
      <c r="X10" s="41"/>
      <c r="Y10" s="42" t="e">
        <f aca="true" t="shared" si="1" ref="Y10:Y28">RANK(X10,$X$7:$X$9,0)</f>
        <v>#N/A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/>
      <c r="V11" s="35"/>
      <c r="W11" s="47"/>
      <c r="X11" s="41"/>
      <c r="Y11" s="42" t="e">
        <f t="shared" si="1"/>
        <v>#N/A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/>
      <c r="V12" s="35"/>
      <c r="W12" s="47"/>
      <c r="X12" s="41"/>
      <c r="Y12" s="42" t="e">
        <f t="shared" si="1"/>
        <v>#N/A</v>
      </c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/>
      <c r="V13" s="35"/>
      <c r="W13" s="47"/>
      <c r="X13" s="41"/>
      <c r="Y13" s="42" t="e">
        <f t="shared" si="1"/>
        <v>#N/A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/>
      <c r="V14" s="35"/>
      <c r="W14" s="47"/>
      <c r="X14" s="41"/>
      <c r="Y14" s="42" t="e">
        <f t="shared" si="1"/>
        <v>#N/A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/>
      <c r="V15" s="35"/>
      <c r="W15" s="47"/>
      <c r="X15" s="41"/>
      <c r="Y15" s="42" t="e">
        <f t="shared" si="1"/>
        <v>#N/A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/>
      <c r="V16" s="35"/>
      <c r="W16" s="47"/>
      <c r="X16" s="41"/>
      <c r="Y16" s="42" t="e">
        <f t="shared" si="1"/>
        <v>#N/A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/>
      <c r="V17" s="35"/>
      <c r="W17" s="47"/>
      <c r="X17" s="41"/>
      <c r="Y17" s="42" t="e">
        <f t="shared" si="1"/>
        <v>#N/A</v>
      </c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/>
      <c r="V18" s="35"/>
      <c r="W18" s="47"/>
      <c r="X18" s="41"/>
      <c r="Y18" s="42" t="e">
        <f t="shared" si="1"/>
        <v>#N/A</v>
      </c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/>
      <c r="V19" s="35"/>
      <c r="W19" s="47"/>
      <c r="X19" s="41"/>
      <c r="Y19" s="42" t="e">
        <f t="shared" si="1"/>
        <v>#N/A</v>
      </c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/>
      <c r="V20" s="35"/>
      <c r="W20" s="47"/>
      <c r="X20" s="41"/>
      <c r="Y20" s="42" t="e">
        <f t="shared" si="1"/>
        <v>#N/A</v>
      </c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/>
      <c r="V21" s="35"/>
      <c r="W21" s="47"/>
      <c r="X21" s="41"/>
      <c r="Y21" s="42" t="e">
        <f t="shared" si="1"/>
        <v>#N/A</v>
      </c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/>
      <c r="V22" s="35"/>
      <c r="W22" s="47"/>
      <c r="X22" s="41"/>
      <c r="Y22" s="42" t="e">
        <f t="shared" si="1"/>
        <v>#N/A</v>
      </c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/>
      <c r="V23" s="35"/>
      <c r="W23" s="47"/>
      <c r="X23" s="41"/>
      <c r="Y23" s="42" t="e">
        <f t="shared" si="1"/>
        <v>#N/A</v>
      </c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/>
      <c r="V24" s="35"/>
      <c r="W24" s="47"/>
      <c r="X24" s="41"/>
      <c r="Y24" s="42" t="e">
        <f t="shared" si="1"/>
        <v>#N/A</v>
      </c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/>
      <c r="V25" s="35"/>
      <c r="W25" s="47"/>
      <c r="X25" s="41"/>
      <c r="Y25" s="42" t="e">
        <f t="shared" si="1"/>
        <v>#N/A</v>
      </c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/>
      <c r="V26" s="35"/>
      <c r="W26" s="47"/>
      <c r="X26" s="41"/>
      <c r="Y26" s="42" t="e">
        <f t="shared" si="1"/>
        <v>#N/A</v>
      </c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/>
      <c r="V27" s="35"/>
      <c r="W27" s="47"/>
      <c r="X27" s="41"/>
      <c r="Y27" s="42" t="e">
        <f t="shared" si="1"/>
        <v>#N/A</v>
      </c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/>
      <c r="V28" s="35"/>
      <c r="W28" s="47"/>
      <c r="X28" s="41"/>
      <c r="Y28" s="42" t="e">
        <f t="shared" si="1"/>
        <v>#N/A</v>
      </c>
    </row>
    <row r="29" spans="1:25" ht="15">
      <c r="A29" s="48"/>
      <c r="B29" s="49"/>
      <c r="C29" s="50"/>
      <c r="D29" s="50"/>
      <c r="E29" s="51"/>
      <c r="F29" s="52"/>
      <c r="G29" s="51"/>
      <c r="H29" s="53"/>
      <c r="I29" s="53"/>
      <c r="J29" s="54"/>
      <c r="K29" s="55"/>
      <c r="L29" s="55"/>
      <c r="M29" s="53"/>
      <c r="N29" s="55"/>
      <c r="O29" s="55"/>
      <c r="P29" s="56"/>
      <c r="Q29" s="55"/>
      <c r="R29" s="55"/>
      <c r="S29" s="57"/>
      <c r="T29" s="57"/>
      <c r="U29" s="58"/>
      <c r="V29" s="55"/>
      <c r="W29" s="55"/>
      <c r="X29" s="48"/>
      <c r="Y29" s="59"/>
    </row>
  </sheetData>
  <sheetProtection selectLockedCells="1" selectUnlockedCells="1"/>
  <mergeCells count="5">
    <mergeCell ref="H1:Y2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GridLines="0" zoomScale="130" zoomScaleNormal="130" zoomScalePageLayoutView="0" workbookViewId="0" topLeftCell="B1">
      <selection activeCell="X7" sqref="X7:X34"/>
    </sheetView>
  </sheetViews>
  <sheetFormatPr defaultColWidth="10.7109375" defaultRowHeight="12.75"/>
  <cols>
    <col min="1" max="1" width="0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003906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9.140625" style="5" hidden="1" customWidth="1"/>
    <col min="17" max="17" width="4.7109375" style="5" hidden="1" customWidth="1"/>
    <col min="18" max="18" width="6.28125" style="5" hidden="1" customWidth="1"/>
    <col min="19" max="19" width="11.7109375" style="5" customWidth="1"/>
    <col min="20" max="20" width="8.00390625" style="5" customWidth="1"/>
    <col min="21" max="21" width="7.28125" style="5" customWidth="1"/>
    <col min="22" max="22" width="4.7109375" style="5" customWidth="1"/>
    <col min="23" max="23" width="6.28125" style="5" customWidth="1"/>
    <col min="24" max="24" width="10.28125" style="5" customWidth="1"/>
    <col min="25" max="25" width="0" style="6" hidden="1" customWidth="1"/>
    <col min="26" max="16384" width="10.7109375" style="5" customWidth="1"/>
  </cols>
  <sheetData>
    <row r="1" spans="3:25" ht="23.25">
      <c r="C1" s="7" t="s">
        <v>0</v>
      </c>
      <c r="H1" s="71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8:25" ht="15"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8.75">
      <c r="H3" s="8"/>
    </row>
    <row r="4" spans="3:6" ht="18.75">
      <c r="C4" s="9" t="s">
        <v>2</v>
      </c>
      <c r="D4" s="9" t="s">
        <v>43</v>
      </c>
      <c r="F4" s="4">
        <v>2017</v>
      </c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12</v>
      </c>
      <c r="C7" s="29" t="s">
        <v>44</v>
      </c>
      <c r="D7" s="29" t="s">
        <v>45</v>
      </c>
      <c r="E7" s="30">
        <v>2017</v>
      </c>
      <c r="F7" s="31" t="s">
        <v>27</v>
      </c>
      <c r="G7" s="32" t="s">
        <v>46</v>
      </c>
      <c r="H7" s="33">
        <v>0.000670949074074074</v>
      </c>
      <c r="I7" s="33"/>
      <c r="J7" s="34">
        <f aca="true" t="shared" si="0" ref="J7:J34">IF($H7+$I7=0,"",$H7+$I7)</f>
        <v>0.000670949074074074</v>
      </c>
      <c r="K7" s="35">
        <f>RANK(J7,$J$7:$J$34,1)</f>
        <v>1</v>
      </c>
      <c r="L7" s="36">
        <f>IF($K7&gt;25,0,IF($K7=1,30,IF($K7=2,26,IF($K7=3,24,IF($K7&gt;=4,26-$K7,0)))))</f>
        <v>30</v>
      </c>
      <c r="M7" s="37">
        <v>0.00018020833333333333</v>
      </c>
      <c r="N7" s="35">
        <f>RANK(M7,$M$7:$M$34,1)</f>
        <v>1</v>
      </c>
      <c r="O7" s="36">
        <f>IF($N7&gt;25,0,IF($N7=1,30,IF($N7=2,26,IF($N7=3,24,IF($N7&gt;=4,26-$N7,0)))))</f>
        <v>30</v>
      </c>
      <c r="P7" s="38"/>
      <c r="Q7" s="35" t="e">
        <f>RANK(P7,$P$7:$P$34,0)</f>
        <v>#N/A</v>
      </c>
      <c r="R7" s="36" t="e">
        <f>IF($Q7&gt;25,0,IF($Q7=1,30,IF($Q7=2,26,IF($Q7=3,24,IF($Q7&gt;=4,26-$Q7,0)))))</f>
        <v>#N/A</v>
      </c>
      <c r="S7" s="39">
        <v>24</v>
      </c>
      <c r="T7" s="39"/>
      <c r="U7" s="40">
        <f aca="true" t="shared" si="1" ref="U7:U34">IF($S7+$T7=0,"",$S7+$T7)</f>
        <v>24</v>
      </c>
      <c r="V7" s="35">
        <f>RANK(U7,$U$7:$U$34)</f>
        <v>2</v>
      </c>
      <c r="W7" s="36">
        <f>IF($V7&gt;25,0,IF($V7=1,30,IF($V7=2,26,IF($V7=3,24,IF($V7&gt;=4,26-$V7,0)))))</f>
        <v>26</v>
      </c>
      <c r="X7" s="41">
        <f>$L7+$O7+$W7</f>
        <v>86</v>
      </c>
      <c r="Y7" s="42">
        <f aca="true" t="shared" si="2" ref="Y7:Y34">RANK(X7,$X$7:$X$34,0)</f>
        <v>1</v>
      </c>
    </row>
    <row r="8" spans="1:25" ht="15">
      <c r="A8" s="27">
        <v>2</v>
      </c>
      <c r="B8" s="28">
        <v>13</v>
      </c>
      <c r="C8" s="29" t="s">
        <v>47</v>
      </c>
      <c r="D8" s="29" t="s">
        <v>48</v>
      </c>
      <c r="E8" s="30">
        <v>2017</v>
      </c>
      <c r="F8" s="31" t="s">
        <v>27</v>
      </c>
      <c r="G8" s="32" t="s">
        <v>28</v>
      </c>
      <c r="H8" s="33">
        <v>0.0008214120370370371</v>
      </c>
      <c r="I8" s="33"/>
      <c r="J8" s="34">
        <f t="shared" si="0"/>
        <v>0.0008214120370370371</v>
      </c>
      <c r="K8" s="35">
        <f>RANK(J8,$J$7:$J$34,1)</f>
        <v>2</v>
      </c>
      <c r="L8" s="36">
        <f>IF($K8&gt;25,0,IF($K8=1,30,IF($K8=2,26,IF($K8=3,24,IF($K8&gt;=4,26-$K8,0)))))</f>
        <v>26</v>
      </c>
      <c r="M8" s="37">
        <v>0.00020949074074074075</v>
      </c>
      <c r="N8" s="35">
        <f>RANK(M8,$M$7:$M$34,1)</f>
        <v>2</v>
      </c>
      <c r="O8" s="36">
        <f>IF($N8&gt;25,0,IF($N8=1,30,IF($N8=2,26,IF($N8=3,24,IF($N8&gt;=4,26-$N8,0)))))</f>
        <v>26</v>
      </c>
      <c r="P8" s="38"/>
      <c r="Q8" s="35" t="e">
        <f>RANK(P8,$P$7:$P$34,0)</f>
        <v>#N/A</v>
      </c>
      <c r="R8" s="36" t="e">
        <f>IF($Q8&gt;25,0,IF($Q8=1,30,IF($Q8=2,26,IF($Q8=3,24,IF($Q8&gt;=4,26-$Q8,0)))))</f>
        <v>#N/A</v>
      </c>
      <c r="S8" s="39">
        <v>28</v>
      </c>
      <c r="T8" s="39"/>
      <c r="U8" s="40">
        <f t="shared" si="1"/>
        <v>28</v>
      </c>
      <c r="V8" s="35">
        <f>RANK(U8,$U$7:$U$34)</f>
        <v>1</v>
      </c>
      <c r="W8" s="36">
        <f>IF($V8&gt;25,0,IF($V8=1,30,IF($V8=2,26,IF($V8=3,24,IF($V8&gt;=4,26-$V8,0)))))</f>
        <v>30</v>
      </c>
      <c r="X8" s="41">
        <f aca="true" t="shared" si="3" ref="X8:X34">$L8+$O8+$W8</f>
        <v>82</v>
      </c>
      <c r="Y8" s="42">
        <f t="shared" si="2"/>
        <v>2</v>
      </c>
    </row>
    <row r="9" spans="1:25" ht="15" hidden="1">
      <c r="A9" s="27"/>
      <c r="B9" s="28"/>
      <c r="C9" s="29"/>
      <c r="D9" s="29"/>
      <c r="E9" s="30"/>
      <c r="F9" s="31"/>
      <c r="G9" s="32"/>
      <c r="H9" s="43"/>
      <c r="I9" s="43"/>
      <c r="J9" s="44">
        <f t="shared" si="0"/>
      </c>
      <c r="K9" s="35"/>
      <c r="L9" s="36"/>
      <c r="M9" s="45"/>
      <c r="N9" s="35"/>
      <c r="O9" s="36"/>
      <c r="P9" s="46"/>
      <c r="Q9" s="35"/>
      <c r="R9" s="36"/>
      <c r="S9" s="39"/>
      <c r="T9" s="39"/>
      <c r="U9" s="40">
        <f t="shared" si="1"/>
      </c>
      <c r="V9" s="35"/>
      <c r="W9" s="47"/>
      <c r="X9" s="41">
        <f t="shared" si="3"/>
        <v>0</v>
      </c>
      <c r="Y9" s="42">
        <f t="shared" si="2"/>
        <v>3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t="shared" si="0"/>
      </c>
      <c r="K10" s="35"/>
      <c r="L10" s="36"/>
      <c r="M10" s="45"/>
      <c r="N10" s="35"/>
      <c r="O10" s="36"/>
      <c r="P10" s="46"/>
      <c r="Q10" s="35"/>
      <c r="R10" s="36"/>
      <c r="S10" s="39"/>
      <c r="T10" s="39"/>
      <c r="U10" s="40">
        <f t="shared" si="1"/>
      </c>
      <c r="V10" s="35"/>
      <c r="W10" s="47"/>
      <c r="X10" s="41">
        <f t="shared" si="3"/>
        <v>0</v>
      </c>
      <c r="Y10" s="42">
        <f t="shared" si="2"/>
        <v>3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>
        <f t="shared" si="3"/>
        <v>0</v>
      </c>
      <c r="Y11" s="42">
        <f t="shared" si="2"/>
        <v>3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>
        <f t="shared" si="3"/>
        <v>0</v>
      </c>
      <c r="Y12" s="42">
        <f t="shared" si="2"/>
        <v>3</v>
      </c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>
        <f t="shared" si="3"/>
        <v>0</v>
      </c>
      <c r="Y13" s="42">
        <f t="shared" si="2"/>
        <v>3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>
        <f t="shared" si="3"/>
        <v>0</v>
      </c>
      <c r="Y14" s="42">
        <f t="shared" si="2"/>
        <v>3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>
        <f t="shared" si="3"/>
        <v>0</v>
      </c>
      <c r="Y15" s="42">
        <f t="shared" si="2"/>
        <v>3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>
        <f t="shared" si="3"/>
        <v>0</v>
      </c>
      <c r="Y16" s="42">
        <f t="shared" si="2"/>
        <v>3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>
        <f t="shared" si="3"/>
        <v>0</v>
      </c>
      <c r="Y17" s="42">
        <f t="shared" si="2"/>
        <v>3</v>
      </c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>
        <f t="shared" si="3"/>
        <v>0</v>
      </c>
      <c r="Y18" s="42">
        <f t="shared" si="2"/>
        <v>3</v>
      </c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>
        <f t="shared" si="3"/>
        <v>0</v>
      </c>
      <c r="Y19" s="42">
        <f t="shared" si="2"/>
        <v>3</v>
      </c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>
        <f t="shared" si="3"/>
        <v>0</v>
      </c>
      <c r="Y20" s="42">
        <f t="shared" si="2"/>
        <v>3</v>
      </c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>
        <f t="shared" si="3"/>
        <v>0</v>
      </c>
      <c r="Y21" s="42">
        <f t="shared" si="2"/>
        <v>3</v>
      </c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>
        <f t="shared" si="3"/>
        <v>0</v>
      </c>
      <c r="Y22" s="42">
        <f t="shared" si="2"/>
        <v>3</v>
      </c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>
        <f t="shared" si="3"/>
        <v>0</v>
      </c>
      <c r="Y23" s="42">
        <f t="shared" si="2"/>
        <v>3</v>
      </c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>
        <f t="shared" si="3"/>
        <v>0</v>
      </c>
      <c r="Y24" s="42">
        <f t="shared" si="2"/>
        <v>3</v>
      </c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>
        <f t="shared" si="3"/>
        <v>0</v>
      </c>
      <c r="Y25" s="42">
        <f t="shared" si="2"/>
        <v>3</v>
      </c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>
        <f t="shared" si="3"/>
        <v>0</v>
      </c>
      <c r="Y26" s="42">
        <f t="shared" si="2"/>
        <v>3</v>
      </c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>
        <f t="shared" si="3"/>
        <v>0</v>
      </c>
      <c r="Y27" s="42">
        <f t="shared" si="2"/>
        <v>3</v>
      </c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1"/>
      </c>
      <c r="V28" s="35"/>
      <c r="W28" s="47"/>
      <c r="X28" s="41">
        <f t="shared" si="3"/>
        <v>0</v>
      </c>
      <c r="Y28" s="42">
        <f t="shared" si="2"/>
        <v>3</v>
      </c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1"/>
      </c>
      <c r="V29" s="35"/>
      <c r="W29" s="47"/>
      <c r="X29" s="41">
        <f t="shared" si="3"/>
        <v>0</v>
      </c>
      <c r="Y29" s="42">
        <f t="shared" si="2"/>
        <v>3</v>
      </c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1"/>
      </c>
      <c r="V30" s="35"/>
      <c r="W30" s="47"/>
      <c r="X30" s="41">
        <f t="shared" si="3"/>
        <v>0</v>
      </c>
      <c r="Y30" s="42">
        <f t="shared" si="2"/>
        <v>3</v>
      </c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/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1"/>
      </c>
      <c r="V31" s="35"/>
      <c r="W31" s="47"/>
      <c r="X31" s="41">
        <f t="shared" si="3"/>
        <v>0</v>
      </c>
      <c r="Y31" s="42">
        <f t="shared" si="2"/>
        <v>3</v>
      </c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/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1"/>
      </c>
      <c r="V32" s="35"/>
      <c r="W32" s="47"/>
      <c r="X32" s="41">
        <f t="shared" si="3"/>
        <v>0</v>
      </c>
      <c r="Y32" s="42">
        <f t="shared" si="2"/>
        <v>3</v>
      </c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0"/>
      </c>
      <c r="K33" s="35"/>
      <c r="L33" s="36"/>
      <c r="M33" s="45"/>
      <c r="N33" s="35"/>
      <c r="O33" s="36"/>
      <c r="P33" s="46"/>
      <c r="Q33" s="35"/>
      <c r="R33" s="36"/>
      <c r="S33" s="39"/>
      <c r="T33" s="39"/>
      <c r="U33" s="40">
        <f t="shared" si="1"/>
      </c>
      <c r="V33" s="35"/>
      <c r="W33" s="47"/>
      <c r="X33" s="41">
        <f t="shared" si="3"/>
        <v>0</v>
      </c>
      <c r="Y33" s="42">
        <f t="shared" si="2"/>
        <v>3</v>
      </c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0"/>
      </c>
      <c r="K34" s="35"/>
      <c r="L34" s="36"/>
      <c r="M34" s="45"/>
      <c r="N34" s="35"/>
      <c r="O34" s="36"/>
      <c r="P34" s="46"/>
      <c r="Q34" s="35"/>
      <c r="R34" s="36"/>
      <c r="S34" s="39"/>
      <c r="T34" s="39"/>
      <c r="U34" s="40">
        <f t="shared" si="1"/>
      </c>
      <c r="V34" s="35"/>
      <c r="W34" s="47"/>
      <c r="X34" s="41">
        <f t="shared" si="3"/>
        <v>0</v>
      </c>
      <c r="Y34" s="42">
        <f t="shared" si="2"/>
        <v>3</v>
      </c>
    </row>
    <row r="35" spans="1:25" ht="15">
      <c r="A35" s="48"/>
      <c r="B35" s="49"/>
      <c r="C35" s="50"/>
      <c r="D35" s="50"/>
      <c r="E35" s="51"/>
      <c r="F35" s="52"/>
      <c r="G35" s="51"/>
      <c r="H35" s="53"/>
      <c r="I35" s="53"/>
      <c r="J35" s="54"/>
      <c r="K35" s="55"/>
      <c r="L35" s="55"/>
      <c r="M35" s="53"/>
      <c r="N35" s="55"/>
      <c r="O35" s="55"/>
      <c r="P35" s="56"/>
      <c r="Q35" s="55"/>
      <c r="R35" s="55"/>
      <c r="S35" s="57"/>
      <c r="T35" s="57"/>
      <c r="U35" s="58"/>
      <c r="V35" s="55"/>
      <c r="W35" s="55"/>
      <c r="X35" s="48"/>
      <c r="Y35" s="59"/>
    </row>
  </sheetData>
  <sheetProtection selectLockedCells="1" selectUnlockedCells="1"/>
  <mergeCells count="5">
    <mergeCell ref="H1:Y2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="130" zoomScaleNormal="130" zoomScalePageLayoutView="0" workbookViewId="0" topLeftCell="B5">
      <selection activeCell="X33" sqref="X33"/>
    </sheetView>
  </sheetViews>
  <sheetFormatPr defaultColWidth="10.7109375" defaultRowHeight="12.75"/>
  <cols>
    <col min="1" max="1" width="0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140625" style="4" customWidth="1"/>
    <col min="6" max="6" width="7.421875" style="4" customWidth="1"/>
    <col min="7" max="7" width="28.140625" style="3" customWidth="1"/>
    <col min="8" max="8" width="9.28125" style="5" customWidth="1"/>
    <col min="9" max="9" width="0" style="5" hidden="1" customWidth="1"/>
    <col min="10" max="10" width="9.281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hidden="1" customWidth="1"/>
    <col min="17" max="17" width="4.7109375" style="5" hidden="1" customWidth="1"/>
    <col min="18" max="18" width="6.28125" style="5" hidden="1" customWidth="1"/>
    <col min="19" max="19" width="9.281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8.7109375" style="5" customWidth="1"/>
    <col min="25" max="25" width="0" style="6" hidden="1" customWidth="1"/>
    <col min="26" max="16384" width="10.7109375" style="5" customWidth="1"/>
  </cols>
  <sheetData>
    <row r="1" spans="3:25" ht="23.25">
      <c r="C1" s="7" t="s">
        <v>0</v>
      </c>
      <c r="H1" s="71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8:25" ht="15"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8.75">
      <c r="H3" s="8"/>
    </row>
    <row r="4" spans="3:7" ht="18.75">
      <c r="C4" s="9" t="s">
        <v>2</v>
      </c>
      <c r="D4" s="9" t="s">
        <v>49</v>
      </c>
      <c r="F4" s="4">
        <v>2017</v>
      </c>
      <c r="G4" s="61"/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10</v>
      </c>
      <c r="C7" s="29" t="s">
        <v>50</v>
      </c>
      <c r="D7" s="29" t="s">
        <v>35</v>
      </c>
      <c r="E7" s="30">
        <v>2017</v>
      </c>
      <c r="F7" s="31" t="s">
        <v>36</v>
      </c>
      <c r="G7" s="32" t="s">
        <v>46</v>
      </c>
      <c r="H7" s="33">
        <v>0.0007193287037037037</v>
      </c>
      <c r="I7" s="33"/>
      <c r="J7" s="34">
        <f aca="true" t="shared" si="0" ref="J7:J32">IF($H7+$I7=0,"",$H7+$I7)</f>
        <v>0.0007193287037037037</v>
      </c>
      <c r="K7" s="35">
        <f>RANK(J7,$J$7:$J$32,1)</f>
        <v>1</v>
      </c>
      <c r="L7" s="36">
        <f>IF($K7&gt;25,0,IF($K7=1,30,IF($K7=2,26,IF($K7=3,24,IF($K7&gt;=4,26-$K7,0)))))</f>
        <v>30</v>
      </c>
      <c r="M7" s="37">
        <v>0.00027708333333333334</v>
      </c>
      <c r="N7" s="35">
        <f>RANK(M7,$M$7:$M$32,1)</f>
        <v>1</v>
      </c>
      <c r="O7" s="36">
        <f>IF($N7&gt;25,0,IF($N7=1,30,IF($N7=2,26,IF($N7=3,24,IF($N7&gt;=4,26-$N7,0)))))</f>
        <v>30</v>
      </c>
      <c r="P7" s="38"/>
      <c r="Q7" s="35" t="e">
        <f>RANK(P7,$P$7:$P$32,0)</f>
        <v>#N/A</v>
      </c>
      <c r="R7" s="36" t="e">
        <f>IF($Q7&gt;25,0,IF($Q7=1,30,IF($Q7=2,26,IF($Q7=3,24,IF($Q7&gt;=4,26-$Q7,0)))))</f>
        <v>#N/A</v>
      </c>
      <c r="S7" s="39">
        <v>24</v>
      </c>
      <c r="T7" s="39"/>
      <c r="U7" s="40">
        <f aca="true" t="shared" si="1" ref="U7:U32">IF($S7+$T7=0,"",$S7+$T7)</f>
        <v>24</v>
      </c>
      <c r="V7" s="35">
        <f>RANK(U7,$U$7:$U$32)</f>
        <v>1</v>
      </c>
      <c r="W7" s="36">
        <f>IF($V7&gt;25,0,IF($V7=1,30,IF($V7=2,26,IF($V7=3,24,IF($V7&gt;=4,26-$V7,0)))))</f>
        <v>30</v>
      </c>
      <c r="X7" s="41">
        <f>$L7+$O7+$W7</f>
        <v>90</v>
      </c>
      <c r="Y7" s="42">
        <f aca="true" t="shared" si="2" ref="Y7:Y32">RANK(X7,$X$7:$X$32,0)</f>
        <v>1</v>
      </c>
    </row>
    <row r="8" spans="1:25" ht="15" hidden="1">
      <c r="A8" s="27"/>
      <c r="B8" s="28"/>
      <c r="C8" s="29"/>
      <c r="D8" s="29"/>
      <c r="E8" s="30"/>
      <c r="F8" s="31"/>
      <c r="G8" s="32"/>
      <c r="H8" s="43"/>
      <c r="I8" s="43"/>
      <c r="J8" s="44">
        <f t="shared" si="0"/>
      </c>
      <c r="K8" s="35"/>
      <c r="L8" s="36"/>
      <c r="M8" s="37"/>
      <c r="N8" s="35"/>
      <c r="O8" s="36"/>
      <c r="P8" s="46"/>
      <c r="Q8" s="35"/>
      <c r="R8" s="36"/>
      <c r="S8" s="39"/>
      <c r="T8" s="39"/>
      <c r="U8" s="40">
        <f t="shared" si="1"/>
      </c>
      <c r="V8" s="35"/>
      <c r="W8" s="36"/>
      <c r="X8" s="41"/>
      <c r="Y8" s="42" t="e">
        <f t="shared" si="2"/>
        <v>#N/A</v>
      </c>
    </row>
    <row r="9" spans="1:25" ht="15" hidden="1">
      <c r="A9" s="27"/>
      <c r="B9" s="28"/>
      <c r="C9" s="29"/>
      <c r="D9" s="29"/>
      <c r="E9" s="30"/>
      <c r="F9" s="31"/>
      <c r="G9" s="32"/>
      <c r="H9" s="43"/>
      <c r="I9" s="43"/>
      <c r="J9" s="44">
        <f t="shared" si="0"/>
      </c>
      <c r="K9" s="35"/>
      <c r="L9" s="36"/>
      <c r="M9" s="37"/>
      <c r="N9" s="35"/>
      <c r="O9" s="36"/>
      <c r="P9" s="46"/>
      <c r="Q9" s="35"/>
      <c r="R9" s="36"/>
      <c r="S9" s="39"/>
      <c r="T9" s="39"/>
      <c r="U9" s="40">
        <f t="shared" si="1"/>
      </c>
      <c r="V9" s="35"/>
      <c r="W9" s="36"/>
      <c r="X9" s="41"/>
      <c r="Y9" s="42" t="e">
        <f t="shared" si="2"/>
        <v>#N/A</v>
      </c>
    </row>
    <row r="10" spans="1:25" ht="15" hidden="1">
      <c r="A10" s="27"/>
      <c r="B10" s="28"/>
      <c r="C10" s="29"/>
      <c r="D10" s="29"/>
      <c r="E10" s="30"/>
      <c r="F10" s="31"/>
      <c r="G10" s="32"/>
      <c r="H10" s="43"/>
      <c r="I10" s="43"/>
      <c r="J10" s="44">
        <f t="shared" si="0"/>
      </c>
      <c r="K10" s="35"/>
      <c r="L10" s="36"/>
      <c r="M10" s="37"/>
      <c r="N10" s="35"/>
      <c r="O10" s="36"/>
      <c r="P10" s="46"/>
      <c r="Q10" s="35"/>
      <c r="R10" s="36"/>
      <c r="S10" s="39"/>
      <c r="T10" s="39"/>
      <c r="U10" s="40">
        <f t="shared" si="1"/>
      </c>
      <c r="V10" s="35"/>
      <c r="W10" s="47"/>
      <c r="X10" s="41"/>
      <c r="Y10" s="42" t="e">
        <f t="shared" si="2"/>
        <v>#N/A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t="shared" si="0"/>
      </c>
      <c r="K11" s="35"/>
      <c r="L11" s="36"/>
      <c r="M11" s="37"/>
      <c r="N11" s="35"/>
      <c r="O11" s="36"/>
      <c r="P11" s="46"/>
      <c r="Q11" s="35"/>
      <c r="R11" s="36"/>
      <c r="S11" s="39"/>
      <c r="T11" s="39"/>
      <c r="U11" s="40">
        <f t="shared" si="1"/>
      </c>
      <c r="V11" s="35"/>
      <c r="W11" s="47"/>
      <c r="X11" s="41"/>
      <c r="Y11" s="42" t="e">
        <f t="shared" si="2"/>
        <v>#N/A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37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 t="e">
        <f t="shared" si="2"/>
        <v>#N/A</v>
      </c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37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 t="e">
        <f t="shared" si="2"/>
        <v>#N/A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37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 t="e">
        <f t="shared" si="2"/>
        <v>#N/A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37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 t="e">
        <f t="shared" si="2"/>
        <v>#N/A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37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 t="e">
        <f t="shared" si="2"/>
        <v>#N/A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37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 t="e">
        <f t="shared" si="2"/>
        <v>#N/A</v>
      </c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37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 t="e">
        <f t="shared" si="2"/>
        <v>#N/A</v>
      </c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37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 t="e">
        <f t="shared" si="2"/>
        <v>#N/A</v>
      </c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37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 t="e">
        <f t="shared" si="2"/>
        <v>#N/A</v>
      </c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37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 t="e">
        <f t="shared" si="2"/>
        <v>#N/A</v>
      </c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37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 t="e">
        <f t="shared" si="2"/>
        <v>#N/A</v>
      </c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37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 t="e">
        <f t="shared" si="2"/>
        <v>#N/A</v>
      </c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37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 t="e">
        <f t="shared" si="2"/>
        <v>#N/A</v>
      </c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37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 t="e">
        <f t="shared" si="2"/>
        <v>#N/A</v>
      </c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37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 t="e">
        <f t="shared" si="2"/>
        <v>#N/A</v>
      </c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37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 t="e">
        <f t="shared" si="2"/>
        <v>#N/A</v>
      </c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37"/>
      <c r="N28" s="35"/>
      <c r="O28" s="36"/>
      <c r="P28" s="46"/>
      <c r="Q28" s="35"/>
      <c r="R28" s="36"/>
      <c r="S28" s="39"/>
      <c r="T28" s="39"/>
      <c r="U28" s="40">
        <f t="shared" si="1"/>
      </c>
      <c r="V28" s="35"/>
      <c r="W28" s="47"/>
      <c r="X28" s="41"/>
      <c r="Y28" s="42" t="e">
        <f t="shared" si="2"/>
        <v>#N/A</v>
      </c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/>
      <c r="L29" s="36"/>
      <c r="M29" s="37"/>
      <c r="N29" s="35"/>
      <c r="O29" s="36"/>
      <c r="P29" s="46"/>
      <c r="Q29" s="35"/>
      <c r="R29" s="36"/>
      <c r="S29" s="39"/>
      <c r="T29" s="39"/>
      <c r="U29" s="40">
        <f t="shared" si="1"/>
      </c>
      <c r="V29" s="35"/>
      <c r="W29" s="47"/>
      <c r="X29" s="41"/>
      <c r="Y29" s="42" t="e">
        <f t="shared" si="2"/>
        <v>#N/A</v>
      </c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/>
      <c r="L30" s="36"/>
      <c r="M30" s="37"/>
      <c r="N30" s="35"/>
      <c r="O30" s="36"/>
      <c r="P30" s="46"/>
      <c r="Q30" s="35"/>
      <c r="R30" s="36"/>
      <c r="S30" s="39"/>
      <c r="T30" s="39"/>
      <c r="U30" s="40">
        <f t="shared" si="1"/>
      </c>
      <c r="V30" s="35"/>
      <c r="W30" s="47"/>
      <c r="X30" s="41"/>
      <c r="Y30" s="42" t="e">
        <f t="shared" si="2"/>
        <v>#N/A</v>
      </c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/>
      <c r="L31" s="36"/>
      <c r="M31" s="37"/>
      <c r="N31" s="35"/>
      <c r="O31" s="36"/>
      <c r="P31" s="46"/>
      <c r="Q31" s="35"/>
      <c r="R31" s="36"/>
      <c r="S31" s="39"/>
      <c r="T31" s="39"/>
      <c r="U31" s="40">
        <f t="shared" si="1"/>
      </c>
      <c r="V31" s="35"/>
      <c r="W31" s="47"/>
      <c r="X31" s="41"/>
      <c r="Y31" s="42" t="e">
        <f t="shared" si="2"/>
        <v>#N/A</v>
      </c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/>
      <c r="L32" s="36"/>
      <c r="M32" s="37"/>
      <c r="N32" s="35"/>
      <c r="O32" s="36"/>
      <c r="P32" s="46"/>
      <c r="Q32" s="35"/>
      <c r="R32" s="36"/>
      <c r="S32" s="62"/>
      <c r="T32" s="39"/>
      <c r="U32" s="40">
        <f t="shared" si="1"/>
      </c>
      <c r="V32" s="35"/>
      <c r="W32" s="47"/>
      <c r="X32" s="41"/>
      <c r="Y32" s="42" t="e">
        <f t="shared" si="2"/>
        <v>#N/A</v>
      </c>
    </row>
    <row r="33" spans="1:25" ht="15">
      <c r="A33" s="48"/>
      <c r="B33" s="49"/>
      <c r="C33" s="50"/>
      <c r="D33" s="50"/>
      <c r="E33" s="51"/>
      <c r="F33" s="52"/>
      <c r="G33" s="51"/>
      <c r="H33" s="53"/>
      <c r="I33" s="53"/>
      <c r="J33" s="54"/>
      <c r="K33" s="55"/>
      <c r="L33" s="55"/>
      <c r="M33" s="53"/>
      <c r="N33" s="55"/>
      <c r="O33" s="55"/>
      <c r="P33" s="56"/>
      <c r="Q33" s="55"/>
      <c r="R33" s="55"/>
      <c r="S33" s="57"/>
      <c r="T33" s="57"/>
      <c r="U33" s="58"/>
      <c r="V33" s="55"/>
      <c r="W33" s="55"/>
      <c r="X33" s="48"/>
      <c r="Y33" s="59"/>
    </row>
  </sheetData>
  <sheetProtection selectLockedCells="1" selectUnlockedCells="1"/>
  <mergeCells count="5">
    <mergeCell ref="H1:Y2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7"/>
  <sheetViews>
    <sheetView showGridLines="0" zoomScale="130" zoomScaleNormal="130" zoomScalePageLayoutView="0" workbookViewId="0" topLeftCell="B1">
      <selection activeCell="B7" sqref="B7:X11"/>
    </sheetView>
  </sheetViews>
  <sheetFormatPr defaultColWidth="10.7109375" defaultRowHeight="12.75"/>
  <cols>
    <col min="1" max="1" width="0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1406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hidden="1" customWidth="1"/>
    <col min="17" max="17" width="4.7109375" style="5" hidden="1" customWidth="1"/>
    <col min="18" max="18" width="6.28125" style="5" hidden="1" customWidth="1"/>
    <col min="19" max="19" width="11.00390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8.57421875" style="5" customWidth="1"/>
    <col min="25" max="25" width="0" style="6" hidden="1" customWidth="1"/>
    <col min="26" max="16384" width="10.7109375" style="5" customWidth="1"/>
  </cols>
  <sheetData>
    <row r="1" spans="3:25" ht="23.25">
      <c r="C1" s="7" t="s">
        <v>0</v>
      </c>
      <c r="H1" s="71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8:25" ht="15"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8.75">
      <c r="H3" s="8"/>
    </row>
    <row r="4" spans="3:6" ht="18.75">
      <c r="C4" s="9" t="s">
        <v>2</v>
      </c>
      <c r="D4" s="9" t="s">
        <v>51</v>
      </c>
      <c r="F4" s="4">
        <v>2016</v>
      </c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20</v>
      </c>
      <c r="C7" s="29" t="s">
        <v>52</v>
      </c>
      <c r="D7" s="29" t="s">
        <v>53</v>
      </c>
      <c r="E7" s="30">
        <v>2016</v>
      </c>
      <c r="F7" s="31" t="s">
        <v>27</v>
      </c>
      <c r="G7" s="32" t="s">
        <v>46</v>
      </c>
      <c r="H7" s="33">
        <v>0.0005993055555555556</v>
      </c>
      <c r="I7" s="33"/>
      <c r="J7" s="34">
        <f>IF($H7+$I7=0,"",$H7+$I7)</f>
        <v>0.0005993055555555556</v>
      </c>
      <c r="K7" s="35">
        <f>RANK(J7,$J$7:$J$36,1)</f>
        <v>2</v>
      </c>
      <c r="L7" s="36">
        <f>IF($K7&gt;25,0,IF($K7=1,30,IF($K7=2,26,IF($K7=3,24,IF($K7&gt;=4,26-$K7,0)))))</f>
        <v>26</v>
      </c>
      <c r="M7" s="37">
        <v>0.00015381944444444444</v>
      </c>
      <c r="N7" s="35">
        <f>RANK(M7,$M$7:$M$36,1)</f>
        <v>2</v>
      </c>
      <c r="O7" s="36">
        <f>IF($N7&gt;25,0,IF($N7=1,30,IF($N7=2,26,IF($N7=3,24,IF($N7&gt;=4,26-$N7,0)))))</f>
        <v>26</v>
      </c>
      <c r="P7" s="38"/>
      <c r="Q7" s="35" t="e">
        <f>RANK(P7,$P$7:$P$36,0)</f>
        <v>#N/A</v>
      </c>
      <c r="R7" s="36" t="e">
        <f>IF($Q7&gt;25,0,IF($Q7=1,30,IF($Q7=2,26,IF($Q7=3,24,IF($Q7&gt;=4,26-$Q7,0)))))</f>
        <v>#N/A</v>
      </c>
      <c r="S7" s="39">
        <v>28</v>
      </c>
      <c r="T7" s="39"/>
      <c r="U7" s="40">
        <f>IF($S7+$T7=0,"",$S7+$T7)</f>
        <v>28</v>
      </c>
      <c r="V7" s="35">
        <f>RANK(U7,$U$7:$U$36)</f>
        <v>1</v>
      </c>
      <c r="W7" s="36">
        <f>IF($V7&gt;25,0,IF($V7=1,30,IF($V7=2,26,IF($V7=3,24,IF($V7&gt;=4,26-$V7,0)))))</f>
        <v>30</v>
      </c>
      <c r="X7" s="41">
        <f>$L7+$O7+$W7</f>
        <v>82</v>
      </c>
      <c r="Y7" s="42">
        <f>RANK(X7,$X$7:$X$36,0)</f>
        <v>1</v>
      </c>
    </row>
    <row r="8" spans="1:25" ht="15">
      <c r="A8" s="27">
        <v>1</v>
      </c>
      <c r="B8" s="28">
        <v>21</v>
      </c>
      <c r="C8" s="29" t="s">
        <v>54</v>
      </c>
      <c r="D8" s="29" t="s">
        <v>55</v>
      </c>
      <c r="E8" s="30">
        <v>2016</v>
      </c>
      <c r="F8" s="31" t="s">
        <v>27</v>
      </c>
      <c r="G8" s="32" t="s">
        <v>46</v>
      </c>
      <c r="H8" s="33">
        <v>0.0005396990740740741</v>
      </c>
      <c r="I8" s="33"/>
      <c r="J8" s="34">
        <f>IF($H8+$I8=0,"",$H8+$I8)</f>
        <v>0.0005396990740740741</v>
      </c>
      <c r="K8" s="35">
        <f>RANK(J8,$J$7:$J$36,1)</f>
        <v>1</v>
      </c>
      <c r="L8" s="36">
        <f>IF($K8&gt;25,0,IF($K8=1,30,IF($K8=2,26,IF($K8=3,24,IF($K8&gt;=4,26-$K8,0)))))</f>
        <v>30</v>
      </c>
      <c r="M8" s="37">
        <v>0.00014074074074074073</v>
      </c>
      <c r="N8" s="35">
        <f>RANK(M8,$M$7:$M$36,1)</f>
        <v>1</v>
      </c>
      <c r="O8" s="36">
        <f>IF($N8&gt;25,0,IF($N8=1,30,IF($N8=2,26,IF($N8=3,24,IF($N8&gt;=4,26-$N8,0)))))</f>
        <v>30</v>
      </c>
      <c r="P8" s="38"/>
      <c r="Q8" s="35" t="e">
        <f>RANK(P8,$P$7:$P$36,0)</f>
        <v>#N/A</v>
      </c>
      <c r="R8" s="36" t="e">
        <f>IF($Q8&gt;25,0,IF($Q8=1,30,IF($Q8=2,26,IF($Q8=3,24,IF($Q8&gt;=4,26-$Q8,0)))))</f>
        <v>#N/A</v>
      </c>
      <c r="S8" s="39">
        <v>23</v>
      </c>
      <c r="T8" s="39"/>
      <c r="U8" s="40">
        <f>IF($S8+$T8=0,"",$S8+$T8)</f>
        <v>23</v>
      </c>
      <c r="V8" s="35">
        <f>RANK(U8,$U$7:$U$36)</f>
        <v>4</v>
      </c>
      <c r="W8" s="36">
        <f>IF($V8&gt;25,0,IF($V8=1,30,IF($V8=2,26,IF($V8=3,24,IF($V8&gt;=4,26-$V8,0)))))</f>
        <v>22</v>
      </c>
      <c r="X8" s="41">
        <f>$L8+$O8+$W8</f>
        <v>82</v>
      </c>
      <c r="Y8" s="42">
        <f>RANK(X8,$X$7:$X$36,0)</f>
        <v>1</v>
      </c>
    </row>
    <row r="9" spans="1:25" ht="15">
      <c r="A9" s="27"/>
      <c r="B9" s="28">
        <v>24</v>
      </c>
      <c r="C9" s="29" t="s">
        <v>61</v>
      </c>
      <c r="D9" s="29" t="s">
        <v>62</v>
      </c>
      <c r="E9" s="30">
        <v>2016</v>
      </c>
      <c r="F9" s="31" t="s">
        <v>27</v>
      </c>
      <c r="G9" s="32" t="s">
        <v>28</v>
      </c>
      <c r="H9" s="33">
        <v>0.0006376157407407408</v>
      </c>
      <c r="I9" s="43"/>
      <c r="J9" s="44">
        <f>IF($H9+$I9=0,"",$H9+$I9)</f>
        <v>0.0006376157407407408</v>
      </c>
      <c r="K9" s="35">
        <f>RANK(J9,$J$7:$J$36,1)</f>
        <v>3</v>
      </c>
      <c r="L9" s="36">
        <f>IF($K9&gt;25,0,IF($K9=1,30,IF($K9=2,26,IF($K9=3,24,IF($K9&gt;=4,26-$K9,0)))))</f>
        <v>24</v>
      </c>
      <c r="M9" s="37">
        <v>0.0002040509259259259</v>
      </c>
      <c r="N9" s="35">
        <f>RANK(M9,$M$7:$M$36,1)</f>
        <v>3</v>
      </c>
      <c r="O9" s="36">
        <f>IF($N9&gt;25,0,IF($N9=1,30,IF($N9=2,26,IF($N9=3,24,IF($N9&gt;=4,26-$N9,0)))))</f>
        <v>24</v>
      </c>
      <c r="P9" s="38"/>
      <c r="Q9" s="35" t="e">
        <f>RANK(P9,$P$7:$P$36,0)</f>
        <v>#N/A</v>
      </c>
      <c r="R9" s="36" t="e">
        <f>IF($Q9&gt;25,0,IF($Q9=1,30,IF($Q9=2,26,IF($Q9=3,24,IF($Q9&gt;=4,26-$Q9,0)))))</f>
        <v>#N/A</v>
      </c>
      <c r="S9" s="39">
        <v>25</v>
      </c>
      <c r="T9" s="39"/>
      <c r="U9" s="40">
        <f>IF($S9+$T9=0,"",$S9+$T9)</f>
        <v>25</v>
      </c>
      <c r="V9" s="35">
        <f>RANK(U9,$U$7:$U$36)</f>
        <v>2</v>
      </c>
      <c r="W9" s="36">
        <f>IF($V9&gt;25,0,IF($V9=1,30,IF($V9=2,26,IF($V9=3,24,IF($V9&gt;=4,26-$V9,0)))))</f>
        <v>26</v>
      </c>
      <c r="X9" s="41">
        <f>$L9+$O9+$W9</f>
        <v>74</v>
      </c>
      <c r="Y9" s="42"/>
    </row>
    <row r="10" spans="1:25" ht="15">
      <c r="A10" s="27"/>
      <c r="B10" s="28">
        <v>22</v>
      </c>
      <c r="C10" s="29" t="s">
        <v>56</v>
      </c>
      <c r="D10" s="29" t="s">
        <v>57</v>
      </c>
      <c r="E10" s="30">
        <v>2016</v>
      </c>
      <c r="F10" s="31" t="s">
        <v>27</v>
      </c>
      <c r="G10" s="32" t="s">
        <v>58</v>
      </c>
      <c r="H10" s="33">
        <v>0.0007118055555555556</v>
      </c>
      <c r="I10" s="43"/>
      <c r="J10" s="44">
        <f>IF($H10+$I10=0,"",$H10+$I10)</f>
        <v>0.0007118055555555556</v>
      </c>
      <c r="K10" s="35">
        <f>RANK(J10,$J$7:$J$36,1)</f>
        <v>4</v>
      </c>
      <c r="L10" s="36">
        <f>IF($K10&gt;25,0,IF($K10=1,30,IF($K10=2,26,IF($K10=3,24,IF($K10&gt;=4,26-$K10,0)))))</f>
        <v>22</v>
      </c>
      <c r="M10" s="37">
        <v>0.0002614583333333333</v>
      </c>
      <c r="N10" s="35">
        <f>RANK(M10,$M$7:$M$36,1)</f>
        <v>4</v>
      </c>
      <c r="O10" s="36">
        <f>IF($N10&gt;25,0,IF($N10=1,30,IF($N10=2,26,IF($N10=3,24,IF($N10&gt;=4,26-$N10,0)))))</f>
        <v>22</v>
      </c>
      <c r="P10" s="38"/>
      <c r="Q10" s="35" t="e">
        <f>RANK(P10,$P$7:$P$36,0)</f>
        <v>#N/A</v>
      </c>
      <c r="R10" s="36" t="e">
        <f>IF($Q10&gt;25,0,IF($Q10=1,30,IF($Q10=2,26,IF($Q10=3,24,IF($Q10&gt;=4,26-$Q10,0)))))</f>
        <v>#N/A</v>
      </c>
      <c r="S10" s="39">
        <v>24</v>
      </c>
      <c r="T10" s="39"/>
      <c r="U10" s="40">
        <f>IF($S10+$T10=0,"",$S10+$T10)</f>
        <v>24</v>
      </c>
      <c r="V10" s="35">
        <f>RANK(U10,$U$7:$U$36)</f>
        <v>3</v>
      </c>
      <c r="W10" s="36">
        <f>IF($V10&gt;25,0,IF($V10=1,30,IF($V10=2,26,IF($V10=3,24,IF($V10&gt;=4,26-$V10,0)))))</f>
        <v>24</v>
      </c>
      <c r="X10" s="41">
        <f>$L10+$O10+$W10</f>
        <v>68</v>
      </c>
      <c r="Y10" s="42">
        <f aca="true" t="shared" si="0" ref="Y10:Y36">RANK(X10,$X$7:$X$36,0)</f>
        <v>4</v>
      </c>
    </row>
    <row r="11" spans="1:25" ht="15">
      <c r="A11" s="27"/>
      <c r="B11" s="28">
        <v>23</v>
      </c>
      <c r="C11" s="29" t="s">
        <v>59</v>
      </c>
      <c r="D11" s="29" t="s">
        <v>60</v>
      </c>
      <c r="E11" s="30">
        <v>2016</v>
      </c>
      <c r="F11" s="31" t="s">
        <v>27</v>
      </c>
      <c r="G11" s="32" t="s">
        <v>28</v>
      </c>
      <c r="H11" s="33">
        <v>0.0007773148148148148</v>
      </c>
      <c r="I11" s="43"/>
      <c r="J11" s="44">
        <f>IF($H11+$I11=0,"",$H11+$I11)</f>
        <v>0.0007773148148148148</v>
      </c>
      <c r="K11" s="35">
        <f>RANK(J11,$J$7:$J$36,1)</f>
        <v>5</v>
      </c>
      <c r="L11" s="36">
        <f>IF($K11&gt;25,0,IF($K11=1,30,IF($K11=2,26,IF($K11=3,24,IF($K11&gt;=4,26-$K11,0)))))</f>
        <v>21</v>
      </c>
      <c r="M11" s="37">
        <v>0.00030416666666666667</v>
      </c>
      <c r="N11" s="35">
        <f>RANK(M11,$M$7:$M$36,1)</f>
        <v>5</v>
      </c>
      <c r="O11" s="36">
        <f>IF($N11&gt;25,0,IF($N11=1,30,IF($N11=2,26,IF($N11=3,24,IF($N11&gt;=4,26-$N11,0)))))</f>
        <v>21</v>
      </c>
      <c r="P11" s="38"/>
      <c r="Q11" s="35" t="e">
        <f>RANK(P11,$P$7:$P$36,0)</f>
        <v>#N/A</v>
      </c>
      <c r="R11" s="36" t="e">
        <f>IF($Q11&gt;25,0,IF($Q11=1,30,IF($Q11=2,26,IF($Q11=3,24,IF($Q11&gt;=4,26-$Q11,0)))))</f>
        <v>#N/A</v>
      </c>
      <c r="S11" s="39">
        <v>12</v>
      </c>
      <c r="T11" s="39"/>
      <c r="U11" s="40">
        <f>IF($S11+$T11=0,"",$S11+$T11)</f>
        <v>12</v>
      </c>
      <c r="V11" s="35">
        <f>RANK(U11,$U$7:$U$36)</f>
        <v>5</v>
      </c>
      <c r="W11" s="36">
        <f>IF($V11&gt;25,0,IF($V11=1,30,IF($V11=2,26,IF($V11=3,24,IF($V11&gt;=4,26-$V11,0)))))</f>
        <v>21</v>
      </c>
      <c r="X11" s="41">
        <f>$L11+$O11+$W11</f>
        <v>63</v>
      </c>
      <c r="Y11" s="42">
        <f t="shared" si="0"/>
        <v>5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aca="true" t="shared" si="1" ref="J12:J36">IF($H12+$I12=0,"",$H12+$I12)</f>
      </c>
      <c r="K12" s="35"/>
      <c r="L12" s="36"/>
      <c r="M12" s="37"/>
      <c r="N12" s="35"/>
      <c r="O12" s="36"/>
      <c r="P12" s="46"/>
      <c r="Q12" s="35" t="e">
        <f aca="true" t="shared" si="2" ref="Q12:Q36">RANK(P12,$P$7:$P$36,1)</f>
        <v>#N/A</v>
      </c>
      <c r="R12" s="36" t="e">
        <f aca="true" t="shared" si="3" ref="R12:R36">IF($Q12&gt;25,0,IF($Q12=1,30,IF($Q12=2,26,IF($Q12=3,24,IF($Q12&gt;=4,26-$Q12,0)))))</f>
        <v>#N/A</v>
      </c>
      <c r="S12" s="39"/>
      <c r="T12" s="39"/>
      <c r="U12" s="40">
        <f aca="true" t="shared" si="4" ref="U12:U36">IF($S12+$T12=0,"",$S12+$T12)</f>
      </c>
      <c r="V12" s="35"/>
      <c r="W12" s="36"/>
      <c r="X12" s="41"/>
      <c r="Y12" s="42" t="e">
        <f t="shared" si="0"/>
        <v>#N/A</v>
      </c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1"/>
      </c>
      <c r="K13" s="35"/>
      <c r="L13" s="36"/>
      <c r="M13" s="37"/>
      <c r="N13" s="35"/>
      <c r="O13" s="36"/>
      <c r="P13" s="46"/>
      <c r="Q13" s="35" t="e">
        <f t="shared" si="2"/>
        <v>#N/A</v>
      </c>
      <c r="R13" s="36" t="e">
        <f t="shared" si="3"/>
        <v>#N/A</v>
      </c>
      <c r="S13" s="39"/>
      <c r="T13" s="39"/>
      <c r="U13" s="40">
        <f t="shared" si="4"/>
      </c>
      <c r="V13" s="35"/>
      <c r="W13" s="36"/>
      <c r="X13" s="41"/>
      <c r="Y13" s="42" t="e">
        <f t="shared" si="0"/>
        <v>#N/A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1"/>
      </c>
      <c r="K14" s="35"/>
      <c r="L14" s="36"/>
      <c r="M14" s="37"/>
      <c r="N14" s="35"/>
      <c r="O14" s="36"/>
      <c r="P14" s="46"/>
      <c r="Q14" s="35" t="e">
        <f t="shared" si="2"/>
        <v>#N/A</v>
      </c>
      <c r="R14" s="36" t="e">
        <f t="shared" si="3"/>
        <v>#N/A</v>
      </c>
      <c r="S14" s="39"/>
      <c r="T14" s="39"/>
      <c r="U14" s="40">
        <f t="shared" si="4"/>
      </c>
      <c r="V14" s="35"/>
      <c r="W14" s="36"/>
      <c r="X14" s="41"/>
      <c r="Y14" s="42" t="e">
        <f t="shared" si="0"/>
        <v>#N/A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1"/>
      </c>
      <c r="K15" s="35"/>
      <c r="L15" s="36"/>
      <c r="M15" s="37"/>
      <c r="N15" s="35"/>
      <c r="O15" s="36"/>
      <c r="P15" s="46"/>
      <c r="Q15" s="35" t="e">
        <f t="shared" si="2"/>
        <v>#N/A</v>
      </c>
      <c r="R15" s="36" t="e">
        <f t="shared" si="3"/>
        <v>#N/A</v>
      </c>
      <c r="S15" s="39"/>
      <c r="T15" s="39"/>
      <c r="U15" s="40">
        <f t="shared" si="4"/>
      </c>
      <c r="V15" s="35"/>
      <c r="W15" s="36"/>
      <c r="X15" s="41"/>
      <c r="Y15" s="42" t="e">
        <f t="shared" si="0"/>
        <v>#N/A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1"/>
      </c>
      <c r="K16" s="35"/>
      <c r="L16" s="36"/>
      <c r="M16" s="37"/>
      <c r="N16" s="35"/>
      <c r="O16" s="36"/>
      <c r="P16" s="46"/>
      <c r="Q16" s="35" t="e">
        <f t="shared" si="2"/>
        <v>#N/A</v>
      </c>
      <c r="R16" s="36" t="e">
        <f t="shared" si="3"/>
        <v>#N/A</v>
      </c>
      <c r="S16" s="39"/>
      <c r="T16" s="39"/>
      <c r="U16" s="40">
        <f t="shared" si="4"/>
      </c>
      <c r="V16" s="35"/>
      <c r="W16" s="36"/>
      <c r="X16" s="41"/>
      <c r="Y16" s="42" t="e">
        <f t="shared" si="0"/>
        <v>#N/A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1"/>
      </c>
      <c r="K17" s="35"/>
      <c r="L17" s="36"/>
      <c r="M17" s="37"/>
      <c r="N17" s="35"/>
      <c r="O17" s="36"/>
      <c r="P17" s="46"/>
      <c r="Q17" s="35" t="e">
        <f t="shared" si="2"/>
        <v>#N/A</v>
      </c>
      <c r="R17" s="36" t="e">
        <f t="shared" si="3"/>
        <v>#N/A</v>
      </c>
      <c r="S17" s="39"/>
      <c r="T17" s="39"/>
      <c r="U17" s="40">
        <f t="shared" si="4"/>
      </c>
      <c r="V17" s="35"/>
      <c r="W17" s="36"/>
      <c r="X17" s="41"/>
      <c r="Y17" s="42" t="e">
        <f t="shared" si="0"/>
        <v>#N/A</v>
      </c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1"/>
      </c>
      <c r="K18" s="35"/>
      <c r="L18" s="36"/>
      <c r="M18" s="37"/>
      <c r="N18" s="35"/>
      <c r="O18" s="36"/>
      <c r="P18" s="46"/>
      <c r="Q18" s="35" t="e">
        <f t="shared" si="2"/>
        <v>#N/A</v>
      </c>
      <c r="R18" s="36" t="e">
        <f t="shared" si="3"/>
        <v>#N/A</v>
      </c>
      <c r="S18" s="39"/>
      <c r="T18" s="39"/>
      <c r="U18" s="40">
        <f t="shared" si="4"/>
      </c>
      <c r="V18" s="35"/>
      <c r="W18" s="36"/>
      <c r="X18" s="41"/>
      <c r="Y18" s="42" t="e">
        <f t="shared" si="0"/>
        <v>#N/A</v>
      </c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1"/>
      </c>
      <c r="K19" s="35"/>
      <c r="L19" s="36"/>
      <c r="M19" s="37"/>
      <c r="N19" s="35"/>
      <c r="O19" s="36"/>
      <c r="P19" s="46"/>
      <c r="Q19" s="35" t="e">
        <f t="shared" si="2"/>
        <v>#N/A</v>
      </c>
      <c r="R19" s="36" t="e">
        <f t="shared" si="3"/>
        <v>#N/A</v>
      </c>
      <c r="S19" s="39"/>
      <c r="T19" s="39"/>
      <c r="U19" s="40">
        <f t="shared" si="4"/>
      </c>
      <c r="V19" s="35"/>
      <c r="W19" s="47"/>
      <c r="X19" s="41"/>
      <c r="Y19" s="42" t="e">
        <f t="shared" si="0"/>
        <v>#N/A</v>
      </c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1"/>
      </c>
      <c r="K20" s="35"/>
      <c r="L20" s="36"/>
      <c r="M20" s="37"/>
      <c r="N20" s="35"/>
      <c r="O20" s="36"/>
      <c r="P20" s="46"/>
      <c r="Q20" s="35" t="e">
        <f t="shared" si="2"/>
        <v>#N/A</v>
      </c>
      <c r="R20" s="36" t="e">
        <f t="shared" si="3"/>
        <v>#N/A</v>
      </c>
      <c r="S20" s="39"/>
      <c r="T20" s="39"/>
      <c r="U20" s="40">
        <f t="shared" si="4"/>
      </c>
      <c r="V20" s="35"/>
      <c r="W20" s="47"/>
      <c r="X20" s="41"/>
      <c r="Y20" s="42" t="e">
        <f t="shared" si="0"/>
        <v>#N/A</v>
      </c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1"/>
      </c>
      <c r="K21" s="35"/>
      <c r="L21" s="36"/>
      <c r="M21" s="37"/>
      <c r="N21" s="35"/>
      <c r="O21" s="36"/>
      <c r="P21" s="46"/>
      <c r="Q21" s="35" t="e">
        <f t="shared" si="2"/>
        <v>#N/A</v>
      </c>
      <c r="R21" s="36" t="e">
        <f t="shared" si="3"/>
        <v>#N/A</v>
      </c>
      <c r="S21" s="39"/>
      <c r="T21" s="39"/>
      <c r="U21" s="40">
        <f t="shared" si="4"/>
      </c>
      <c r="V21" s="35"/>
      <c r="W21" s="47"/>
      <c r="X21" s="41"/>
      <c r="Y21" s="42" t="e">
        <f t="shared" si="0"/>
        <v>#N/A</v>
      </c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1"/>
      </c>
      <c r="K22" s="35"/>
      <c r="L22" s="36"/>
      <c r="M22" s="37"/>
      <c r="N22" s="35"/>
      <c r="O22" s="36"/>
      <c r="P22" s="46"/>
      <c r="Q22" s="35" t="e">
        <f t="shared" si="2"/>
        <v>#N/A</v>
      </c>
      <c r="R22" s="36" t="e">
        <f t="shared" si="3"/>
        <v>#N/A</v>
      </c>
      <c r="S22" s="39"/>
      <c r="T22" s="39"/>
      <c r="U22" s="40">
        <f t="shared" si="4"/>
      </c>
      <c r="V22" s="35"/>
      <c r="W22" s="47"/>
      <c r="X22" s="41"/>
      <c r="Y22" s="42" t="e">
        <f t="shared" si="0"/>
        <v>#N/A</v>
      </c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1"/>
      </c>
      <c r="K23" s="35"/>
      <c r="L23" s="36"/>
      <c r="M23" s="37"/>
      <c r="N23" s="35"/>
      <c r="O23" s="36"/>
      <c r="P23" s="46"/>
      <c r="Q23" s="35" t="e">
        <f t="shared" si="2"/>
        <v>#N/A</v>
      </c>
      <c r="R23" s="36" t="e">
        <f t="shared" si="3"/>
        <v>#N/A</v>
      </c>
      <c r="S23" s="39"/>
      <c r="T23" s="39"/>
      <c r="U23" s="40">
        <f t="shared" si="4"/>
      </c>
      <c r="V23" s="35"/>
      <c r="W23" s="47"/>
      <c r="X23" s="41"/>
      <c r="Y23" s="42" t="e">
        <f t="shared" si="0"/>
        <v>#N/A</v>
      </c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1"/>
      </c>
      <c r="K24" s="35"/>
      <c r="L24" s="36"/>
      <c r="M24" s="37"/>
      <c r="N24" s="35"/>
      <c r="O24" s="36"/>
      <c r="P24" s="46"/>
      <c r="Q24" s="35" t="e">
        <f t="shared" si="2"/>
        <v>#N/A</v>
      </c>
      <c r="R24" s="36" t="e">
        <f t="shared" si="3"/>
        <v>#N/A</v>
      </c>
      <c r="S24" s="39"/>
      <c r="T24" s="39"/>
      <c r="U24" s="40">
        <f t="shared" si="4"/>
      </c>
      <c r="V24" s="35"/>
      <c r="W24" s="47"/>
      <c r="X24" s="41"/>
      <c r="Y24" s="42" t="e">
        <f t="shared" si="0"/>
        <v>#N/A</v>
      </c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1"/>
      </c>
      <c r="K25" s="35"/>
      <c r="L25" s="36"/>
      <c r="M25" s="37"/>
      <c r="N25" s="35"/>
      <c r="O25" s="36"/>
      <c r="P25" s="46"/>
      <c r="Q25" s="35" t="e">
        <f t="shared" si="2"/>
        <v>#N/A</v>
      </c>
      <c r="R25" s="36" t="e">
        <f t="shared" si="3"/>
        <v>#N/A</v>
      </c>
      <c r="S25" s="39"/>
      <c r="T25" s="39"/>
      <c r="U25" s="40">
        <f t="shared" si="4"/>
      </c>
      <c r="V25" s="35"/>
      <c r="W25" s="47"/>
      <c r="X25" s="41"/>
      <c r="Y25" s="42" t="e">
        <f t="shared" si="0"/>
        <v>#N/A</v>
      </c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1"/>
      </c>
      <c r="K26" s="35"/>
      <c r="L26" s="36"/>
      <c r="M26" s="37"/>
      <c r="N26" s="35"/>
      <c r="O26" s="36"/>
      <c r="P26" s="46"/>
      <c r="Q26" s="35" t="e">
        <f t="shared" si="2"/>
        <v>#N/A</v>
      </c>
      <c r="R26" s="36" t="e">
        <f t="shared" si="3"/>
        <v>#N/A</v>
      </c>
      <c r="S26" s="39"/>
      <c r="T26" s="39"/>
      <c r="U26" s="40">
        <f t="shared" si="4"/>
      </c>
      <c r="V26" s="35"/>
      <c r="W26" s="47"/>
      <c r="X26" s="41"/>
      <c r="Y26" s="42" t="e">
        <f t="shared" si="0"/>
        <v>#N/A</v>
      </c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1"/>
      </c>
      <c r="K27" s="35"/>
      <c r="L27" s="36"/>
      <c r="M27" s="37"/>
      <c r="N27" s="35"/>
      <c r="O27" s="36"/>
      <c r="P27" s="46"/>
      <c r="Q27" s="35" t="e">
        <f t="shared" si="2"/>
        <v>#N/A</v>
      </c>
      <c r="R27" s="36" t="e">
        <f t="shared" si="3"/>
        <v>#N/A</v>
      </c>
      <c r="S27" s="39"/>
      <c r="T27" s="39"/>
      <c r="U27" s="40">
        <f t="shared" si="4"/>
      </c>
      <c r="V27" s="35"/>
      <c r="W27" s="47"/>
      <c r="X27" s="41"/>
      <c r="Y27" s="42" t="e">
        <f t="shared" si="0"/>
        <v>#N/A</v>
      </c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1"/>
      </c>
      <c r="K28" s="35"/>
      <c r="L28" s="36"/>
      <c r="M28" s="37"/>
      <c r="N28" s="35"/>
      <c r="O28" s="36"/>
      <c r="P28" s="46"/>
      <c r="Q28" s="35" t="e">
        <f t="shared" si="2"/>
        <v>#N/A</v>
      </c>
      <c r="R28" s="36" t="e">
        <f t="shared" si="3"/>
        <v>#N/A</v>
      </c>
      <c r="S28" s="39"/>
      <c r="T28" s="39"/>
      <c r="U28" s="40">
        <f t="shared" si="4"/>
      </c>
      <c r="V28" s="35"/>
      <c r="W28" s="47"/>
      <c r="X28" s="41"/>
      <c r="Y28" s="42" t="e">
        <f t="shared" si="0"/>
        <v>#N/A</v>
      </c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1"/>
      </c>
      <c r="K29" s="35"/>
      <c r="L29" s="36"/>
      <c r="M29" s="37"/>
      <c r="N29" s="35"/>
      <c r="O29" s="36"/>
      <c r="P29" s="46"/>
      <c r="Q29" s="35" t="e">
        <f t="shared" si="2"/>
        <v>#N/A</v>
      </c>
      <c r="R29" s="36" t="e">
        <f t="shared" si="3"/>
        <v>#N/A</v>
      </c>
      <c r="S29" s="39"/>
      <c r="T29" s="39"/>
      <c r="U29" s="40">
        <f t="shared" si="4"/>
      </c>
      <c r="V29" s="35"/>
      <c r="W29" s="47"/>
      <c r="X29" s="41"/>
      <c r="Y29" s="42" t="e">
        <f t="shared" si="0"/>
        <v>#N/A</v>
      </c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1"/>
      </c>
      <c r="K30" s="35"/>
      <c r="L30" s="36"/>
      <c r="M30" s="37"/>
      <c r="N30" s="35"/>
      <c r="O30" s="36"/>
      <c r="P30" s="46"/>
      <c r="Q30" s="35" t="e">
        <f t="shared" si="2"/>
        <v>#N/A</v>
      </c>
      <c r="R30" s="36" t="e">
        <f t="shared" si="3"/>
        <v>#N/A</v>
      </c>
      <c r="S30" s="39"/>
      <c r="T30" s="39"/>
      <c r="U30" s="40">
        <f t="shared" si="4"/>
      </c>
      <c r="V30" s="35"/>
      <c r="W30" s="47"/>
      <c r="X30" s="41"/>
      <c r="Y30" s="42" t="e">
        <f t="shared" si="0"/>
        <v>#N/A</v>
      </c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1"/>
      </c>
      <c r="K31" s="35"/>
      <c r="L31" s="36"/>
      <c r="M31" s="37"/>
      <c r="N31" s="35"/>
      <c r="O31" s="36"/>
      <c r="P31" s="46"/>
      <c r="Q31" s="35" t="e">
        <f t="shared" si="2"/>
        <v>#N/A</v>
      </c>
      <c r="R31" s="36" t="e">
        <f t="shared" si="3"/>
        <v>#N/A</v>
      </c>
      <c r="S31" s="39"/>
      <c r="T31" s="39"/>
      <c r="U31" s="40">
        <f t="shared" si="4"/>
      </c>
      <c r="V31" s="35"/>
      <c r="W31" s="47"/>
      <c r="X31" s="41"/>
      <c r="Y31" s="42" t="e">
        <f t="shared" si="0"/>
        <v>#N/A</v>
      </c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1"/>
      </c>
      <c r="K32" s="35"/>
      <c r="L32" s="36"/>
      <c r="M32" s="37"/>
      <c r="N32" s="35"/>
      <c r="O32" s="36"/>
      <c r="P32" s="46"/>
      <c r="Q32" s="35" t="e">
        <f t="shared" si="2"/>
        <v>#N/A</v>
      </c>
      <c r="R32" s="36" t="e">
        <f t="shared" si="3"/>
        <v>#N/A</v>
      </c>
      <c r="S32" s="39"/>
      <c r="T32" s="39"/>
      <c r="U32" s="40">
        <f t="shared" si="4"/>
      </c>
      <c r="V32" s="35"/>
      <c r="W32" s="47"/>
      <c r="X32" s="41"/>
      <c r="Y32" s="42" t="e">
        <f t="shared" si="0"/>
        <v>#N/A</v>
      </c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1"/>
      </c>
      <c r="K33" s="35"/>
      <c r="L33" s="36"/>
      <c r="M33" s="37"/>
      <c r="N33" s="35"/>
      <c r="O33" s="36"/>
      <c r="P33" s="46"/>
      <c r="Q33" s="35" t="e">
        <f t="shared" si="2"/>
        <v>#N/A</v>
      </c>
      <c r="R33" s="36" t="e">
        <f t="shared" si="3"/>
        <v>#N/A</v>
      </c>
      <c r="S33" s="39"/>
      <c r="T33" s="39"/>
      <c r="U33" s="40">
        <f t="shared" si="4"/>
      </c>
      <c r="V33" s="35"/>
      <c r="W33" s="47"/>
      <c r="X33" s="41"/>
      <c r="Y33" s="42" t="e">
        <f t="shared" si="0"/>
        <v>#N/A</v>
      </c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1"/>
      </c>
      <c r="K34" s="35"/>
      <c r="L34" s="36"/>
      <c r="M34" s="37"/>
      <c r="N34" s="35"/>
      <c r="O34" s="36"/>
      <c r="P34" s="46"/>
      <c r="Q34" s="35" t="e">
        <f t="shared" si="2"/>
        <v>#N/A</v>
      </c>
      <c r="R34" s="36" t="e">
        <f t="shared" si="3"/>
        <v>#N/A</v>
      </c>
      <c r="S34" s="39"/>
      <c r="T34" s="39"/>
      <c r="U34" s="40">
        <f t="shared" si="4"/>
      </c>
      <c r="V34" s="35"/>
      <c r="W34" s="47"/>
      <c r="X34" s="41"/>
      <c r="Y34" s="42" t="e">
        <f t="shared" si="0"/>
        <v>#N/A</v>
      </c>
    </row>
    <row r="35" spans="1:25" ht="15" hidden="1">
      <c r="A35" s="27"/>
      <c r="B35" s="28"/>
      <c r="C35" s="29"/>
      <c r="D35" s="29"/>
      <c r="E35" s="30"/>
      <c r="F35" s="31"/>
      <c r="G35" s="32"/>
      <c r="H35" s="43"/>
      <c r="I35" s="43"/>
      <c r="J35" s="44">
        <f t="shared" si="1"/>
      </c>
      <c r="K35" s="35"/>
      <c r="L35" s="36"/>
      <c r="M35" s="37"/>
      <c r="N35" s="35"/>
      <c r="O35" s="36"/>
      <c r="P35" s="46"/>
      <c r="Q35" s="35" t="e">
        <f t="shared" si="2"/>
        <v>#N/A</v>
      </c>
      <c r="R35" s="36" t="e">
        <f t="shared" si="3"/>
        <v>#N/A</v>
      </c>
      <c r="S35" s="39"/>
      <c r="T35" s="39"/>
      <c r="U35" s="40">
        <f t="shared" si="4"/>
      </c>
      <c r="V35" s="35"/>
      <c r="W35" s="47"/>
      <c r="X35" s="41"/>
      <c r="Y35" s="42" t="e">
        <f t="shared" si="0"/>
        <v>#N/A</v>
      </c>
    </row>
    <row r="36" spans="1:25" ht="15" hidden="1">
      <c r="A36" s="27"/>
      <c r="B36" s="28"/>
      <c r="C36" s="29"/>
      <c r="D36" s="29"/>
      <c r="E36" s="30"/>
      <c r="F36" s="31"/>
      <c r="G36" s="32"/>
      <c r="H36" s="43"/>
      <c r="I36" s="43"/>
      <c r="J36" s="44">
        <f t="shared" si="1"/>
      </c>
      <c r="K36" s="35"/>
      <c r="L36" s="36"/>
      <c r="M36" s="37"/>
      <c r="N36" s="35"/>
      <c r="O36" s="36"/>
      <c r="P36" s="46"/>
      <c r="Q36" s="35" t="e">
        <f t="shared" si="2"/>
        <v>#N/A</v>
      </c>
      <c r="R36" s="36" t="e">
        <f t="shared" si="3"/>
        <v>#N/A</v>
      </c>
      <c r="S36" s="39"/>
      <c r="T36" s="39"/>
      <c r="U36" s="40">
        <f t="shared" si="4"/>
      </c>
      <c r="V36" s="35"/>
      <c r="W36" s="47"/>
      <c r="X36" s="41"/>
      <c r="Y36" s="42" t="e">
        <f t="shared" si="0"/>
        <v>#N/A</v>
      </c>
    </row>
    <row r="37" spans="1:25" ht="15">
      <c r="A37" s="48"/>
      <c r="B37" s="49"/>
      <c r="C37" s="50"/>
      <c r="D37" s="50"/>
      <c r="E37" s="51"/>
      <c r="F37" s="52"/>
      <c r="G37" s="51"/>
      <c r="H37" s="53"/>
      <c r="I37" s="53"/>
      <c r="J37" s="54"/>
      <c r="K37" s="55"/>
      <c r="L37" s="55"/>
      <c r="M37" s="53"/>
      <c r="N37" s="55"/>
      <c r="O37" s="55"/>
      <c r="P37" s="56"/>
      <c r="Q37" s="55"/>
      <c r="R37" s="55"/>
      <c r="S37" s="57"/>
      <c r="T37" s="57"/>
      <c r="U37" s="58"/>
      <c r="V37" s="55"/>
      <c r="W37" s="55"/>
      <c r="X37" s="48"/>
      <c r="Y37" s="59"/>
    </row>
  </sheetData>
  <sheetProtection selectLockedCells="1" selectUnlockedCells="1"/>
  <mergeCells count="5">
    <mergeCell ref="H1:Y2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="130" zoomScaleNormal="130" zoomScalePageLayoutView="0" workbookViewId="0" topLeftCell="B1">
      <selection activeCell="B7" sqref="B7:X10"/>
    </sheetView>
  </sheetViews>
  <sheetFormatPr defaultColWidth="10.7109375" defaultRowHeight="12.75"/>
  <cols>
    <col min="1" max="1" width="0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hidden="1" customWidth="1"/>
    <col min="17" max="17" width="4.7109375" style="5" hidden="1" customWidth="1"/>
    <col min="18" max="18" width="6.28125" style="5" hidden="1" customWidth="1"/>
    <col min="19" max="19" width="10.8515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10.421875" style="5" customWidth="1"/>
    <col min="25" max="25" width="0" style="6" hidden="1" customWidth="1"/>
    <col min="26" max="16384" width="10.7109375" style="5" customWidth="1"/>
  </cols>
  <sheetData>
    <row r="1" spans="3:25" ht="23.25">
      <c r="C1" s="7" t="s">
        <v>0</v>
      </c>
      <c r="H1" s="71" t="s">
        <v>1</v>
      </c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8:25" ht="15"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8.75">
      <c r="H3" s="8"/>
    </row>
    <row r="4" spans="3:6" ht="18.75">
      <c r="C4" s="9" t="s">
        <v>2</v>
      </c>
      <c r="D4" s="9" t="s">
        <v>63</v>
      </c>
      <c r="F4" s="4">
        <v>2016</v>
      </c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15</v>
      </c>
      <c r="C7" s="29" t="s">
        <v>64</v>
      </c>
      <c r="D7" s="29" t="s">
        <v>35</v>
      </c>
      <c r="E7" s="30">
        <v>2016</v>
      </c>
      <c r="F7" s="31" t="s">
        <v>36</v>
      </c>
      <c r="G7" s="32" t="s">
        <v>46</v>
      </c>
      <c r="H7" s="33">
        <v>0.00051875</v>
      </c>
      <c r="I7" s="33"/>
      <c r="J7" s="34">
        <f>IF($H7+$I7=0,"",$H7+$I7)</f>
        <v>0.00051875</v>
      </c>
      <c r="K7" s="35">
        <f>RANK(J7,$J$7:$J$35,1)</f>
        <v>1</v>
      </c>
      <c r="L7" s="36">
        <f>IF($K7&gt;25,0,IF($K7=1,30,IF($K7=2,26,IF($K7=3,24,IF($K7&gt;=4,26-$K7,0)))))</f>
        <v>30</v>
      </c>
      <c r="M7" s="37">
        <v>0.0001642361111111111</v>
      </c>
      <c r="N7" s="35">
        <f>RANK(M7,$M$7:$M$35,1)</f>
        <v>1</v>
      </c>
      <c r="O7" s="36">
        <f>IF($N7&gt;25,0,IF($N7=1,30,IF($N7=2,26,IF($N7=3,24,IF($N7&gt;=4,26-$N7,0)))))</f>
        <v>30</v>
      </c>
      <c r="P7" s="63"/>
      <c r="Q7" s="35" t="e">
        <f>RANK(P7,$P$7:$P$35,0)</f>
        <v>#N/A</v>
      </c>
      <c r="R7" s="36" t="e">
        <f>IF($Q7&gt;25,0,IF($Q7=1,30,IF($Q7=2,26,IF($Q7=3,24,IF($Q7&gt;=4,26-$Q7,0)))))</f>
        <v>#N/A</v>
      </c>
      <c r="S7" s="39">
        <v>24</v>
      </c>
      <c r="T7" s="39"/>
      <c r="U7" s="40">
        <f>IF($S7+$T7=0,"",$S7+$T7)</f>
        <v>24</v>
      </c>
      <c r="V7" s="35">
        <f>RANK(U7,$U$7:$U$35)</f>
        <v>3</v>
      </c>
      <c r="W7" s="36">
        <f>IF($V7&gt;25,0,IF($V7=1,30,IF($V7=2,26,IF($V7=3,24,IF($V7&gt;=4,26-$V7,0)))))</f>
        <v>24</v>
      </c>
      <c r="X7" s="41">
        <f>$L7+$O7+$W7</f>
        <v>84</v>
      </c>
      <c r="Y7" s="42">
        <f>RANK(X7,$X$7:$X$35,0)</f>
        <v>1</v>
      </c>
    </row>
    <row r="8" spans="1:25" ht="15">
      <c r="A8" s="27">
        <v>2</v>
      </c>
      <c r="B8" s="28">
        <v>16</v>
      </c>
      <c r="C8" s="29" t="s">
        <v>65</v>
      </c>
      <c r="D8" s="29" t="s">
        <v>66</v>
      </c>
      <c r="E8" s="30">
        <v>2016</v>
      </c>
      <c r="F8" s="31" t="s">
        <v>36</v>
      </c>
      <c r="G8" s="32" t="s">
        <v>28</v>
      </c>
      <c r="H8" s="33">
        <v>0.0006314814814814815</v>
      </c>
      <c r="I8" s="33"/>
      <c r="J8" s="34">
        <f>IF($H8+$I8=0,"",$H8+$I8)</f>
        <v>0.0006314814814814815</v>
      </c>
      <c r="K8" s="35">
        <f>RANK(J8,$J$7:$J$35,1)</f>
        <v>3</v>
      </c>
      <c r="L8" s="36">
        <f>IF($K8&gt;25,0,IF($K8=1,30,IF($K8=2,26,IF($K8=3,24,IF($K8&gt;=4,26-$K8,0)))))</f>
        <v>24</v>
      </c>
      <c r="M8" s="37">
        <v>0.00016597222222222222</v>
      </c>
      <c r="N8" s="35">
        <f>RANK(M8,$M$7:$M$35,1)</f>
        <v>2</v>
      </c>
      <c r="O8" s="36">
        <f>IF($N8&gt;25,0,IF($N8=1,30,IF($N8=2,26,IF($N8=3,24,IF($N8&gt;=4,26-$N8,0)))))</f>
        <v>26</v>
      </c>
      <c r="P8" s="63"/>
      <c r="Q8" s="35" t="e">
        <f>RANK(P8,$P$7:$P$35,0)</f>
        <v>#N/A</v>
      </c>
      <c r="R8" s="36" t="e">
        <f>IF($Q8&gt;25,0,IF($Q8=1,30,IF($Q8=2,26,IF($Q8=3,24,IF($Q8&gt;=4,26-$Q8,0)))))</f>
        <v>#N/A</v>
      </c>
      <c r="S8" s="39">
        <v>27</v>
      </c>
      <c r="T8" s="39"/>
      <c r="U8" s="40">
        <f>IF($S8+$T8=0,"",$S8+$T8)</f>
        <v>27</v>
      </c>
      <c r="V8" s="35">
        <f>RANK(U8,$U$7:$U$35)</f>
        <v>1</v>
      </c>
      <c r="W8" s="36">
        <f>IF($V8&gt;25,0,IF($V8=1,30,IF($V8=2,26,IF($V8=3,24,IF($V8&gt;=4,26-$V8,0)))))</f>
        <v>30</v>
      </c>
      <c r="X8" s="41">
        <f>$L8+$O8+$W8</f>
        <v>80</v>
      </c>
      <c r="Y8" s="42">
        <f>RANK(X8,$X$7:$X$35,0)</f>
        <v>2</v>
      </c>
    </row>
    <row r="9" spans="1:25" ht="15">
      <c r="A9" s="27">
        <v>4</v>
      </c>
      <c r="B9" s="28">
        <v>19</v>
      </c>
      <c r="C9" s="29" t="s">
        <v>70</v>
      </c>
      <c r="D9" s="29" t="s">
        <v>71</v>
      </c>
      <c r="E9" s="30">
        <v>2016</v>
      </c>
      <c r="F9" s="31" t="s">
        <v>36</v>
      </c>
      <c r="G9" s="32" t="s">
        <v>72</v>
      </c>
      <c r="H9" s="33">
        <v>0.0005747685185185185</v>
      </c>
      <c r="I9" s="33"/>
      <c r="J9" s="34">
        <f>IF($H9+$I9=0,"",$H9+$I9)</f>
        <v>0.0005747685185185185</v>
      </c>
      <c r="K9" s="35">
        <f>RANK(J9,$J$7:$J$35,1)</f>
        <v>2</v>
      </c>
      <c r="L9" s="36">
        <f>IF($K9&gt;25,0,IF($K9=1,30,IF($K9=2,26,IF($K9=3,24,IF($K9&gt;=4,26-$K9,0)))))</f>
        <v>26</v>
      </c>
      <c r="M9" s="37">
        <v>0.00024050925925925927</v>
      </c>
      <c r="N9" s="35">
        <f>RANK(M9,$M$7:$M$35,1)</f>
        <v>3</v>
      </c>
      <c r="O9" s="36">
        <f>IF($N9&gt;25,0,IF($N9=1,30,IF($N9=2,26,IF($N9=3,24,IF($N9&gt;=4,26-$N9,0)))))</f>
        <v>24</v>
      </c>
      <c r="P9" s="63"/>
      <c r="Q9" s="35" t="e">
        <f>RANK(P9,$P$7:$P$35,0)</f>
        <v>#N/A</v>
      </c>
      <c r="R9" s="36" t="e">
        <f>IF($Q9&gt;25,0,IF($Q9=1,30,IF($Q9=2,26,IF($Q9=3,24,IF($Q9&gt;=4,26-$Q9,0)))))</f>
        <v>#N/A</v>
      </c>
      <c r="S9" s="39">
        <v>25</v>
      </c>
      <c r="T9" s="39"/>
      <c r="U9" s="40">
        <f>IF($S9+$T9=0,"",$S9+$T9)</f>
        <v>25</v>
      </c>
      <c r="V9" s="35">
        <f>RANK(U9,$U$7:$U$35)</f>
        <v>2</v>
      </c>
      <c r="W9" s="36">
        <f>IF($V9&gt;25,0,IF($V9=1,30,IF($V9=2,26,IF($V9=3,24,IF($V9&gt;=4,26-$V9,0)))))</f>
        <v>26</v>
      </c>
      <c r="X9" s="41">
        <f>$L9+$O9+$W9</f>
        <v>76</v>
      </c>
      <c r="Y9" s="42">
        <f>RANK(X9,$X$7:$X$35,0)</f>
        <v>3</v>
      </c>
    </row>
    <row r="10" spans="1:25" ht="15">
      <c r="A10" s="27">
        <v>5</v>
      </c>
      <c r="B10" s="28">
        <v>18</v>
      </c>
      <c r="C10" s="29" t="s">
        <v>67</v>
      </c>
      <c r="D10" s="29" t="s">
        <v>68</v>
      </c>
      <c r="E10" s="30">
        <v>2016</v>
      </c>
      <c r="F10" s="31" t="s">
        <v>36</v>
      </c>
      <c r="G10" s="32" t="s">
        <v>69</v>
      </c>
      <c r="H10" s="33">
        <v>0.0006804398148148148</v>
      </c>
      <c r="I10" s="33"/>
      <c r="J10" s="34">
        <f>IF($H10+$I10=0,"",$H10+$I10)</f>
        <v>0.0006804398148148148</v>
      </c>
      <c r="K10" s="35">
        <f>RANK(J10,$J$7:$J$35,1)</f>
        <v>4</v>
      </c>
      <c r="L10" s="36">
        <f>IF($K10&gt;25,0,IF($K10=1,30,IF($K10=2,26,IF($K10=3,24,IF($K10&gt;=4,26-$K10,0)))))</f>
        <v>22</v>
      </c>
      <c r="M10" s="37">
        <v>0.00026157407407407406</v>
      </c>
      <c r="N10" s="35">
        <f>RANK(M10,$M$7:$M$35,1)</f>
        <v>4</v>
      </c>
      <c r="O10" s="36">
        <f>IF($N10&gt;25,0,IF($N10=1,30,IF($N10=2,26,IF($N10=3,24,IF($N10&gt;=4,26-$N10,0)))))</f>
        <v>22</v>
      </c>
      <c r="P10" s="63"/>
      <c r="Q10" s="35" t="e">
        <f>RANK(P10,$P$7:$P$35,0)</f>
        <v>#N/A</v>
      </c>
      <c r="R10" s="36" t="e">
        <f>IF($Q10&gt;25,0,IF($Q10=1,30,IF($Q10=2,26,IF($Q10=3,24,IF($Q10&gt;=4,26-$Q10,0)))))</f>
        <v>#N/A</v>
      </c>
      <c r="S10" s="39">
        <v>15</v>
      </c>
      <c r="T10" s="39"/>
      <c r="U10" s="40">
        <f>IF($S10+$T10=0,"",$S10+$T10)</f>
        <v>15</v>
      </c>
      <c r="V10" s="35">
        <f>RANK(U10,$U$7:$U$35)</f>
        <v>4</v>
      </c>
      <c r="W10" s="36">
        <f>IF($V10&gt;25,0,IF($V10=1,30,IF($V10=2,26,IF($V10=3,24,IF($V10&gt;=4,26-$V10,0)))))</f>
        <v>22</v>
      </c>
      <c r="X10" s="41">
        <f>$L10+$O10+$W10</f>
        <v>66</v>
      </c>
      <c r="Y10" s="42">
        <f>RANK(X10,$X$7:$X$35,0)</f>
        <v>4</v>
      </c>
    </row>
    <row r="11" spans="1:25" ht="15" hidden="1">
      <c r="A11" s="27"/>
      <c r="B11" s="28"/>
      <c r="C11" s="29"/>
      <c r="D11" s="29"/>
      <c r="E11" s="30"/>
      <c r="F11" s="31"/>
      <c r="G11" s="32"/>
      <c r="H11" s="33"/>
      <c r="I11" s="43"/>
      <c r="J11" s="44">
        <f aca="true" t="shared" si="0" ref="J11:J35">IF($H11+$I11=0,"",$H11+$I11)</f>
      </c>
      <c r="K11" s="35"/>
      <c r="L11" s="36"/>
      <c r="M11" s="37"/>
      <c r="N11" s="35"/>
      <c r="O11" s="36"/>
      <c r="P11" s="33"/>
      <c r="Q11" s="35"/>
      <c r="R11" s="36"/>
      <c r="S11" s="39"/>
      <c r="T11" s="39"/>
      <c r="U11" s="40"/>
      <c r="V11" s="35"/>
      <c r="W11" s="36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/>
      <c r="V12" s="35"/>
      <c r="W12" s="36"/>
      <c r="X12" s="41"/>
      <c r="Y12" s="42" t="e">
        <f aca="true" t="shared" si="1" ref="Y12:Y35">RANK(X12,$X$7:$X$35,0)</f>
        <v>#N/A</v>
      </c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/>
      <c r="V13" s="35"/>
      <c r="W13" s="36"/>
      <c r="X13" s="41"/>
      <c r="Y13" s="42" t="e">
        <f t="shared" si="1"/>
        <v>#N/A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/>
      <c r="V14" s="35"/>
      <c r="W14" s="36"/>
      <c r="X14" s="41"/>
      <c r="Y14" s="42" t="e">
        <f t="shared" si="1"/>
        <v>#N/A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/>
      <c r="V15" s="35"/>
      <c r="W15" s="36"/>
      <c r="X15" s="41"/>
      <c r="Y15" s="42" t="e">
        <f t="shared" si="1"/>
        <v>#N/A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aca="true" t="shared" si="2" ref="U16:U35">IF($S16+$T16=0,"",$S16+$T16)</f>
      </c>
      <c r="V16" s="35"/>
      <c r="W16" s="47"/>
      <c r="X16" s="41"/>
      <c r="Y16" s="42" t="e">
        <f t="shared" si="1"/>
        <v>#N/A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2"/>
      </c>
      <c r="V17" s="35"/>
      <c r="W17" s="47"/>
      <c r="X17" s="41"/>
      <c r="Y17" s="42" t="e">
        <f t="shared" si="1"/>
        <v>#N/A</v>
      </c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2"/>
      </c>
      <c r="V18" s="35"/>
      <c r="W18" s="47"/>
      <c r="X18" s="41"/>
      <c r="Y18" s="42" t="e">
        <f t="shared" si="1"/>
        <v>#N/A</v>
      </c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2"/>
      </c>
      <c r="V19" s="35"/>
      <c r="W19" s="47"/>
      <c r="X19" s="41"/>
      <c r="Y19" s="42" t="e">
        <f t="shared" si="1"/>
        <v>#N/A</v>
      </c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2"/>
      </c>
      <c r="V20" s="35"/>
      <c r="W20" s="47"/>
      <c r="X20" s="41"/>
      <c r="Y20" s="42" t="e">
        <f t="shared" si="1"/>
        <v>#N/A</v>
      </c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2"/>
      </c>
      <c r="V21" s="35"/>
      <c r="W21" s="47"/>
      <c r="X21" s="41"/>
      <c r="Y21" s="42" t="e">
        <f t="shared" si="1"/>
        <v>#N/A</v>
      </c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2"/>
      </c>
      <c r="V22" s="35"/>
      <c r="W22" s="47"/>
      <c r="X22" s="41"/>
      <c r="Y22" s="42" t="e">
        <f t="shared" si="1"/>
        <v>#N/A</v>
      </c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2"/>
      </c>
      <c r="V23" s="35"/>
      <c r="W23" s="47"/>
      <c r="X23" s="41"/>
      <c r="Y23" s="42" t="e">
        <f t="shared" si="1"/>
        <v>#N/A</v>
      </c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2"/>
      </c>
      <c r="V24" s="35"/>
      <c r="W24" s="47"/>
      <c r="X24" s="41"/>
      <c r="Y24" s="42" t="e">
        <f t="shared" si="1"/>
        <v>#N/A</v>
      </c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2"/>
      </c>
      <c r="V25" s="35"/>
      <c r="W25" s="47"/>
      <c r="X25" s="41"/>
      <c r="Y25" s="42" t="e">
        <f t="shared" si="1"/>
        <v>#N/A</v>
      </c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2"/>
      </c>
      <c r="V26" s="35"/>
      <c r="W26" s="47"/>
      <c r="X26" s="41"/>
      <c r="Y26" s="42" t="e">
        <f t="shared" si="1"/>
        <v>#N/A</v>
      </c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2"/>
      </c>
      <c r="V27" s="35"/>
      <c r="W27" s="47"/>
      <c r="X27" s="41"/>
      <c r="Y27" s="42" t="e">
        <f t="shared" si="1"/>
        <v>#N/A</v>
      </c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0"/>
      </c>
      <c r="K28" s="35"/>
      <c r="L28" s="36"/>
      <c r="M28" s="45"/>
      <c r="N28" s="35"/>
      <c r="O28" s="36"/>
      <c r="P28" s="46"/>
      <c r="Q28" s="35"/>
      <c r="R28" s="36"/>
      <c r="S28" s="39"/>
      <c r="T28" s="39"/>
      <c r="U28" s="40">
        <f t="shared" si="2"/>
      </c>
      <c r="V28" s="35"/>
      <c r="W28" s="47"/>
      <c r="X28" s="41"/>
      <c r="Y28" s="42" t="e">
        <f t="shared" si="1"/>
        <v>#N/A</v>
      </c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0"/>
      </c>
      <c r="K29" s="35"/>
      <c r="L29" s="36"/>
      <c r="M29" s="45"/>
      <c r="N29" s="35"/>
      <c r="O29" s="36"/>
      <c r="P29" s="46"/>
      <c r="Q29" s="35"/>
      <c r="R29" s="36"/>
      <c r="S29" s="39"/>
      <c r="T29" s="39"/>
      <c r="U29" s="40">
        <f t="shared" si="2"/>
      </c>
      <c r="V29" s="35"/>
      <c r="W29" s="47"/>
      <c r="X29" s="41"/>
      <c r="Y29" s="42" t="e">
        <f t="shared" si="1"/>
        <v>#N/A</v>
      </c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0"/>
      </c>
      <c r="K30" s="35"/>
      <c r="L30" s="36"/>
      <c r="M30" s="45"/>
      <c r="N30" s="35"/>
      <c r="O30" s="36"/>
      <c r="P30" s="46"/>
      <c r="Q30" s="35"/>
      <c r="R30" s="36"/>
      <c r="S30" s="39"/>
      <c r="T30" s="39"/>
      <c r="U30" s="40">
        <f t="shared" si="2"/>
      </c>
      <c r="V30" s="35"/>
      <c r="W30" s="47"/>
      <c r="X30" s="41"/>
      <c r="Y30" s="42" t="e">
        <f t="shared" si="1"/>
        <v>#N/A</v>
      </c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0"/>
      </c>
      <c r="K31" s="35"/>
      <c r="L31" s="36"/>
      <c r="M31" s="45"/>
      <c r="N31" s="35"/>
      <c r="O31" s="36"/>
      <c r="P31" s="46"/>
      <c r="Q31" s="35"/>
      <c r="R31" s="36"/>
      <c r="S31" s="39"/>
      <c r="T31" s="39"/>
      <c r="U31" s="40">
        <f t="shared" si="2"/>
      </c>
      <c r="V31" s="35"/>
      <c r="W31" s="47"/>
      <c r="X31" s="41"/>
      <c r="Y31" s="42" t="e">
        <f t="shared" si="1"/>
        <v>#N/A</v>
      </c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0"/>
      </c>
      <c r="K32" s="35"/>
      <c r="L32" s="36"/>
      <c r="M32" s="45"/>
      <c r="N32" s="35"/>
      <c r="O32" s="36"/>
      <c r="P32" s="46"/>
      <c r="Q32" s="35"/>
      <c r="R32" s="36"/>
      <c r="S32" s="39"/>
      <c r="T32" s="39"/>
      <c r="U32" s="40">
        <f t="shared" si="2"/>
      </c>
      <c r="V32" s="35"/>
      <c r="W32" s="47"/>
      <c r="X32" s="41"/>
      <c r="Y32" s="42" t="e">
        <f t="shared" si="1"/>
        <v>#N/A</v>
      </c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0"/>
      </c>
      <c r="K33" s="35"/>
      <c r="L33" s="36"/>
      <c r="M33" s="45"/>
      <c r="N33" s="35"/>
      <c r="O33" s="36"/>
      <c r="P33" s="46"/>
      <c r="Q33" s="35"/>
      <c r="R33" s="36"/>
      <c r="S33" s="39"/>
      <c r="T33" s="39"/>
      <c r="U33" s="40">
        <f t="shared" si="2"/>
      </c>
      <c r="V33" s="35"/>
      <c r="W33" s="47"/>
      <c r="X33" s="41"/>
      <c r="Y33" s="42" t="e">
        <f t="shared" si="1"/>
        <v>#N/A</v>
      </c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0"/>
      </c>
      <c r="K34" s="35"/>
      <c r="L34" s="36"/>
      <c r="M34" s="45"/>
      <c r="N34" s="35"/>
      <c r="O34" s="36"/>
      <c r="P34" s="46"/>
      <c r="Q34" s="35"/>
      <c r="R34" s="36"/>
      <c r="S34" s="39"/>
      <c r="T34" s="39"/>
      <c r="U34" s="40">
        <f t="shared" si="2"/>
      </c>
      <c r="V34" s="35"/>
      <c r="W34" s="47"/>
      <c r="X34" s="41"/>
      <c r="Y34" s="42" t="e">
        <f t="shared" si="1"/>
        <v>#N/A</v>
      </c>
    </row>
    <row r="35" spans="1:25" ht="15" hidden="1">
      <c r="A35" s="27"/>
      <c r="B35" s="28"/>
      <c r="C35" s="29"/>
      <c r="D35" s="29"/>
      <c r="E35" s="30"/>
      <c r="F35" s="31"/>
      <c r="G35" s="32"/>
      <c r="H35" s="43"/>
      <c r="I35" s="43"/>
      <c r="J35" s="44">
        <f t="shared" si="0"/>
      </c>
      <c r="K35" s="35"/>
      <c r="L35" s="36"/>
      <c r="M35" s="45"/>
      <c r="N35" s="35"/>
      <c r="O35" s="36"/>
      <c r="P35" s="46"/>
      <c r="Q35" s="35"/>
      <c r="R35" s="36"/>
      <c r="S35" s="39"/>
      <c r="T35" s="39"/>
      <c r="U35" s="40">
        <f t="shared" si="2"/>
      </c>
      <c r="V35" s="35"/>
      <c r="W35" s="47"/>
      <c r="X35" s="41"/>
      <c r="Y35" s="42" t="e">
        <f t="shared" si="1"/>
        <v>#N/A</v>
      </c>
    </row>
    <row r="36" spans="1:25" ht="15">
      <c r="A36" s="48"/>
      <c r="B36" s="49"/>
      <c r="C36" s="50"/>
      <c r="D36" s="50"/>
      <c r="E36" s="51"/>
      <c r="F36" s="52"/>
      <c r="G36" s="51"/>
      <c r="H36" s="53"/>
      <c r="I36" s="53"/>
      <c r="J36" s="54"/>
      <c r="K36" s="55"/>
      <c r="L36" s="55"/>
      <c r="M36" s="53"/>
      <c r="N36" s="55"/>
      <c r="O36" s="55"/>
      <c r="P36" s="56"/>
      <c r="Q36" s="55"/>
      <c r="R36" s="55"/>
      <c r="S36" s="57"/>
      <c r="T36" s="57"/>
      <c r="U36" s="58"/>
      <c r="V36" s="55"/>
      <c r="W36" s="55"/>
      <c r="X36" s="48"/>
      <c r="Y36" s="59"/>
    </row>
  </sheetData>
  <sheetProtection selectLockedCells="1" selectUnlockedCells="1"/>
  <mergeCells count="5">
    <mergeCell ref="H1:Y2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="115" zoomScaleNormal="115" zoomScalePageLayoutView="0" workbookViewId="0" topLeftCell="B1">
      <selection activeCell="A1" sqref="A1:A16384"/>
    </sheetView>
  </sheetViews>
  <sheetFormatPr defaultColWidth="10.7109375" defaultRowHeight="12.75"/>
  <cols>
    <col min="1" max="1" width="8.7109375" style="1" hidden="1" customWidth="1"/>
    <col min="2" max="2" width="7.28125" style="2" customWidth="1"/>
    <col min="3" max="3" width="17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42187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11.1406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8.28125" style="5" customWidth="1"/>
    <col min="25" max="25" width="10.7109375" style="6" customWidth="1"/>
    <col min="26" max="16384" width="10.7109375" style="5" customWidth="1"/>
  </cols>
  <sheetData>
    <row r="1" ht="23.25">
      <c r="C1" s="7" t="s">
        <v>0</v>
      </c>
    </row>
    <row r="3" ht="18.75">
      <c r="H3" s="8"/>
    </row>
    <row r="4" spans="3:6" ht="18.75">
      <c r="C4" s="9" t="s">
        <v>2</v>
      </c>
      <c r="D4" s="9" t="s">
        <v>73</v>
      </c>
      <c r="F4" s="4">
        <v>2015</v>
      </c>
    </row>
    <row r="5" spans="8:25" ht="30" customHeight="1"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37</v>
      </c>
      <c r="C7" s="29" t="s">
        <v>78</v>
      </c>
      <c r="D7" s="29" t="s">
        <v>79</v>
      </c>
      <c r="E7" s="30">
        <v>2015</v>
      </c>
      <c r="F7" s="31" t="s">
        <v>27</v>
      </c>
      <c r="G7" s="32" t="s">
        <v>80</v>
      </c>
      <c r="H7" s="33">
        <v>0.000480787037037037</v>
      </c>
      <c r="I7" s="33"/>
      <c r="J7" s="34">
        <f>IF($H7+$I7=0,"",$H7+$I7)</f>
        <v>0.000480787037037037</v>
      </c>
      <c r="K7" s="35">
        <f>RANK(J7,$J$7:$J$35,1)</f>
        <v>1</v>
      </c>
      <c r="L7" s="36">
        <f>IF($K7&gt;25,0,IF($K7=1,30,IF($K7=2,26,IF($K7=3,24,IF($K7&gt;=4,26-$K7,0)))))</f>
        <v>30</v>
      </c>
      <c r="M7" s="37">
        <v>0.00010023148148148148</v>
      </c>
      <c r="N7" s="35">
        <f>RANK(M7,$M$7:$M$35,1)</f>
        <v>1</v>
      </c>
      <c r="O7" s="36">
        <f>IF($N7&gt;25,0,IF($N7=1,30,IF($N7=2,26,IF($N7=3,24,IF($N7&gt;=4,26-$N7,0)))))</f>
        <v>30</v>
      </c>
      <c r="P7" s="38">
        <v>40</v>
      </c>
      <c r="Q7" s="35">
        <f>RANK(P7,$P$7:$P$35,0)</f>
        <v>2</v>
      </c>
      <c r="R7" s="36">
        <f>IF($Q7&gt;25,0,IF($Q7=1,30,IF($Q7=2,26,IF($Q7=3,24,IF($Q7&gt;=4,26-$Q7,0)))))</f>
        <v>26</v>
      </c>
      <c r="S7" s="39">
        <v>28</v>
      </c>
      <c r="T7" s="39"/>
      <c r="U7" s="40">
        <f aca="true" t="shared" si="0" ref="U7:U12">IF($S7+$T7=0,"",$S7+$T7)</f>
        <v>28</v>
      </c>
      <c r="V7" s="35">
        <f>RANK(U7,$U$7:$U$35)</f>
        <v>1</v>
      </c>
      <c r="W7" s="36">
        <f>IF($V7&gt;25,0,IF($V7=1,30,IF($V7=2,26,IF($V7=3,24,IF($V7&gt;=4,26-$V7,0)))))</f>
        <v>30</v>
      </c>
      <c r="X7" s="41">
        <f>$L7+$O7+$R7+$W7</f>
        <v>116</v>
      </c>
      <c r="Y7" s="42">
        <f>RANK(X7,$X$7:$X$16,0)</f>
        <v>1</v>
      </c>
    </row>
    <row r="8" spans="1:25" ht="15">
      <c r="A8" s="27">
        <v>2</v>
      </c>
      <c r="B8" s="28">
        <v>38</v>
      </c>
      <c r="C8" s="29" t="s">
        <v>81</v>
      </c>
      <c r="D8" s="29" t="s">
        <v>82</v>
      </c>
      <c r="E8" s="30">
        <v>2015</v>
      </c>
      <c r="F8" s="31" t="s">
        <v>27</v>
      </c>
      <c r="G8" s="32" t="s">
        <v>72</v>
      </c>
      <c r="H8" s="33">
        <v>0.0005237268518518518</v>
      </c>
      <c r="I8" s="33"/>
      <c r="J8" s="34">
        <f>IF($H8+$I8=0,"",$H8+$I8)</f>
        <v>0.0005237268518518518</v>
      </c>
      <c r="K8" s="35">
        <f>RANK(J8,$J$7:$J$35,1)</f>
        <v>2</v>
      </c>
      <c r="L8" s="36">
        <f>IF($K8&gt;25,0,IF($K8=1,30,IF($K8=2,26,IF($K8=3,24,IF($K8&gt;=4,26-$K8,0)))))</f>
        <v>26</v>
      </c>
      <c r="M8" s="37">
        <v>0.00014502314814814814</v>
      </c>
      <c r="N8" s="35">
        <f>RANK(M8,$M$7:$M$35,1)</f>
        <v>2</v>
      </c>
      <c r="O8" s="36">
        <f>IF($N8&gt;25,0,IF($N8=1,30,IF($N8=2,26,IF($N8=3,24,IF($N8&gt;=4,26-$N8,0)))))</f>
        <v>26</v>
      </c>
      <c r="P8" s="38">
        <v>42</v>
      </c>
      <c r="Q8" s="35">
        <f>RANK(P8,$P$7:$P$35,0)</f>
        <v>1</v>
      </c>
      <c r="R8" s="36">
        <f>IF($Q8&gt;25,0,IF($Q8=1,30,IF($Q8=2,26,IF($Q8=3,24,IF($Q8&gt;=4,26-$Q8,0)))))</f>
        <v>30</v>
      </c>
      <c r="S8" s="39">
        <v>27</v>
      </c>
      <c r="T8" s="39"/>
      <c r="U8" s="40">
        <f t="shared" si="0"/>
        <v>27</v>
      </c>
      <c r="V8" s="35">
        <f>RANK(U8,$U$7:$U$35)</f>
        <v>2</v>
      </c>
      <c r="W8" s="36">
        <f>IF($V8&gt;25,0,IF($V8=1,30,IF($V8=2,26,IF($V8=3,24,IF($V8&gt;=4,26-$V8,0)))))</f>
        <v>26</v>
      </c>
      <c r="X8" s="41">
        <f>$L8+$O8+$R8+$W8</f>
        <v>108</v>
      </c>
      <c r="Y8" s="42">
        <f>RANK(X8,$X$7:$X$16,0)</f>
        <v>2</v>
      </c>
    </row>
    <row r="9" spans="1:25" ht="15">
      <c r="A9" s="27">
        <v>3</v>
      </c>
      <c r="B9" s="28">
        <v>34</v>
      </c>
      <c r="C9" s="29" t="s">
        <v>74</v>
      </c>
      <c r="D9" s="29" t="s">
        <v>75</v>
      </c>
      <c r="E9" s="30">
        <v>2015</v>
      </c>
      <c r="F9" s="31" t="s">
        <v>27</v>
      </c>
      <c r="G9" s="32" t="s">
        <v>46</v>
      </c>
      <c r="H9" s="33">
        <v>0.0005295138888888889</v>
      </c>
      <c r="I9" s="33"/>
      <c r="J9" s="34">
        <f>IF($H9+$I9=0,"",$H9+$I9)</f>
        <v>0.0005295138888888889</v>
      </c>
      <c r="K9" s="35">
        <f>RANK(J9,$J$7:$J$35,1)</f>
        <v>3</v>
      </c>
      <c r="L9" s="36">
        <f>IF($K9&gt;25,0,IF($K9=1,30,IF($K9=2,26,IF($K9=3,24,IF($K9&gt;=4,26-$K9,0)))))</f>
        <v>24</v>
      </c>
      <c r="M9" s="37">
        <v>0.00014930555555555555</v>
      </c>
      <c r="N9" s="35">
        <f>RANK(M9,$M$7:$M$35,1)</f>
        <v>3</v>
      </c>
      <c r="O9" s="36">
        <f>IF($N9&gt;25,0,IF($N9=1,30,IF($N9=2,26,IF($N9=3,24,IF($N9&gt;=4,26-$N9,0)))))</f>
        <v>24</v>
      </c>
      <c r="P9" s="38">
        <v>38</v>
      </c>
      <c r="Q9" s="35">
        <f>RANK(P9,$P$7:$P$35,0)</f>
        <v>3</v>
      </c>
      <c r="R9" s="36">
        <f>IF($Q9&gt;25,0,IF($Q9=1,30,IF($Q9=2,26,IF($Q9=3,24,IF($Q9&gt;=4,26-$Q9,0)))))</f>
        <v>24</v>
      </c>
      <c r="S9" s="39">
        <v>27</v>
      </c>
      <c r="T9" s="39"/>
      <c r="U9" s="40">
        <f t="shared" si="0"/>
        <v>27</v>
      </c>
      <c r="V9" s="35">
        <f>RANK(U9,$U$7:$U$35)</f>
        <v>2</v>
      </c>
      <c r="W9" s="36">
        <f>IF($V9&gt;25,0,IF($V9=1,30,IF($V9=2,26,IF($V9=3,24,IF($V9&gt;=4,26-$V9,0)))))</f>
        <v>26</v>
      </c>
      <c r="X9" s="41">
        <f>$L9+$O9+$R9+$W9</f>
        <v>98</v>
      </c>
      <c r="Y9" s="42">
        <f>RANK(X9,$X$7:$X$16,0)</f>
        <v>3</v>
      </c>
    </row>
    <row r="10" spans="1:25" ht="15">
      <c r="A10" s="27">
        <v>4</v>
      </c>
      <c r="B10" s="28">
        <v>36</v>
      </c>
      <c r="C10" s="29" t="s">
        <v>76</v>
      </c>
      <c r="D10" s="29" t="s">
        <v>77</v>
      </c>
      <c r="E10" s="30">
        <v>2015</v>
      </c>
      <c r="F10" s="31" t="s">
        <v>27</v>
      </c>
      <c r="G10" s="32" t="s">
        <v>58</v>
      </c>
      <c r="H10" s="33">
        <v>0.0005862268518518519</v>
      </c>
      <c r="I10" s="33"/>
      <c r="J10" s="34">
        <f>IF($H10+$I10=0,"",$H10+$I10)</f>
        <v>0.0005862268518518519</v>
      </c>
      <c r="K10" s="35">
        <f>RANK(J10,$J$7:$J$35,1)</f>
        <v>4</v>
      </c>
      <c r="L10" s="36">
        <f>IF($K10&gt;25,0,IF($K10=1,30,IF($K10=2,26,IF($K10=3,24,IF($K10&gt;=4,26-$K10,0)))))</f>
        <v>22</v>
      </c>
      <c r="M10" s="37">
        <v>0.00015081018518518517</v>
      </c>
      <c r="N10" s="35">
        <f>RANK(M10,$M$7:$M$35,1)</f>
        <v>4</v>
      </c>
      <c r="O10" s="36">
        <f>IF($N10&gt;25,0,IF($N10=1,30,IF($N10=2,26,IF($N10=3,24,IF($N10&gt;=4,26-$N10,0)))))</f>
        <v>22</v>
      </c>
      <c r="P10" s="38">
        <v>35</v>
      </c>
      <c r="Q10" s="35">
        <f>RANK(P10,$P$7:$P$35,0)</f>
        <v>4</v>
      </c>
      <c r="R10" s="36">
        <f>IF($Q10&gt;25,0,IF($Q10=1,30,IF($Q10=2,26,IF($Q10=3,24,IF($Q10&gt;=4,26-$Q10,0)))))</f>
        <v>22</v>
      </c>
      <c r="S10" s="39">
        <v>27</v>
      </c>
      <c r="T10" s="39"/>
      <c r="U10" s="40">
        <f t="shared" si="0"/>
        <v>27</v>
      </c>
      <c r="V10" s="35">
        <f>RANK(U10,$U$7:$U$35)</f>
        <v>2</v>
      </c>
      <c r="W10" s="36">
        <f>IF($V10&gt;25,0,IF($V10=1,30,IF($V10=2,26,IF($V10=3,24,IF($V10&gt;=4,26-$V10,0)))))</f>
        <v>26</v>
      </c>
      <c r="X10" s="41">
        <f>$L10+$O10+$R10+$W10</f>
        <v>92</v>
      </c>
      <c r="Y10" s="42">
        <f>RANK(X10,$X$7:$X$16,0)</f>
        <v>4</v>
      </c>
    </row>
    <row r="11" spans="1:25" ht="15">
      <c r="A11" s="27">
        <v>5</v>
      </c>
      <c r="B11" s="28">
        <v>35</v>
      </c>
      <c r="C11" s="29" t="s">
        <v>50</v>
      </c>
      <c r="D11" s="29" t="s">
        <v>53</v>
      </c>
      <c r="E11" s="30">
        <v>2015</v>
      </c>
      <c r="F11" s="31" t="s">
        <v>27</v>
      </c>
      <c r="G11" s="32" t="s">
        <v>46</v>
      </c>
      <c r="H11" s="33">
        <v>0.0009288194444444445</v>
      </c>
      <c r="I11" s="33"/>
      <c r="J11" s="34">
        <f>IF($H11+$I11=0,"",$H11+$I11)</f>
        <v>0.0009288194444444445</v>
      </c>
      <c r="K11" s="35">
        <f>RANK(J11,$J$7:$J$35,1)</f>
        <v>5</v>
      </c>
      <c r="L11" s="36">
        <f>IF($K11&gt;25,0,IF($K11=1,30,IF($K11=2,26,IF($K11=3,24,IF($K11&gt;=4,26-$K11,0)))))</f>
        <v>21</v>
      </c>
      <c r="M11" s="37">
        <v>0.0006745370370370371</v>
      </c>
      <c r="N11" s="35">
        <f>RANK(M11,$M$7:$M$35,1)</f>
        <v>5</v>
      </c>
      <c r="O11" s="36">
        <f>IF($N11&gt;25,0,IF($N11=1,30,IF($N11=2,26,IF($N11=3,24,IF($N11&gt;=4,26-$N11,0)))))</f>
        <v>21</v>
      </c>
      <c r="P11" s="38">
        <v>29</v>
      </c>
      <c r="Q11" s="35">
        <f>RANK(P11,$P$7:$P$35,0)</f>
        <v>5</v>
      </c>
      <c r="R11" s="36">
        <f>IF($Q11&gt;25,0,IF($Q11=1,30,IF($Q11=2,26,IF($Q11=3,24,IF($Q11&gt;=4,26-$Q11,0)))))</f>
        <v>21</v>
      </c>
      <c r="S11" s="39">
        <v>24</v>
      </c>
      <c r="T11" s="39"/>
      <c r="U11" s="40">
        <f t="shared" si="0"/>
        <v>24</v>
      </c>
      <c r="V11" s="35">
        <f>RANK(U11,$U$7:$U$35)</f>
        <v>5</v>
      </c>
      <c r="W11" s="36">
        <f>IF($V11&gt;25,0,IF($V11=1,30,IF($V11=2,26,IF($V11=3,24,IF($V11&gt;=4,26-$V11,0)))))</f>
        <v>21</v>
      </c>
      <c r="X11" s="41">
        <f>$L11+$O11+$R11+$W11</f>
        <v>84</v>
      </c>
      <c r="Y11" s="42">
        <f>RANK(X11,$X$7:$X$16,0)</f>
        <v>5</v>
      </c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aca="true" t="shared" si="1" ref="J12:J35">IF($H12+$I12=0,"",$H12+$I12)</f>
      </c>
      <c r="K12" s="35"/>
      <c r="L12" s="36"/>
      <c r="M12" s="37"/>
      <c r="N12" s="35"/>
      <c r="O12" s="36"/>
      <c r="P12" s="64"/>
      <c r="Q12" s="35"/>
      <c r="R12" s="36"/>
      <c r="S12" s="39"/>
      <c r="T12" s="39"/>
      <c r="U12" s="40">
        <f t="shared" si="0"/>
      </c>
      <c r="V12" s="35"/>
      <c r="W12" s="36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1"/>
      </c>
      <c r="K13" s="35"/>
      <c r="L13" s="36"/>
      <c r="M13" s="37"/>
      <c r="N13" s="35"/>
      <c r="O13" s="36"/>
      <c r="P13" s="46"/>
      <c r="Q13" s="35"/>
      <c r="R13" s="36"/>
      <c r="S13" s="39"/>
      <c r="T13" s="39"/>
      <c r="U13" s="40"/>
      <c r="V13" s="35"/>
      <c r="W13" s="36"/>
      <c r="X13" s="41"/>
      <c r="Y13" s="42" t="e">
        <f>RANK(X13,$X$7:$X$16,0)</f>
        <v>#N/A</v>
      </c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1"/>
      </c>
      <c r="K14" s="35"/>
      <c r="L14" s="36"/>
      <c r="M14" s="37"/>
      <c r="N14" s="35"/>
      <c r="O14" s="36"/>
      <c r="P14" s="46"/>
      <c r="Q14" s="35"/>
      <c r="R14" s="36"/>
      <c r="S14" s="39"/>
      <c r="T14" s="39"/>
      <c r="U14" s="40"/>
      <c r="V14" s="35"/>
      <c r="W14" s="36"/>
      <c r="X14" s="41"/>
      <c r="Y14" s="42" t="e">
        <f>RANK(X14,$X$7:$X$16,0)</f>
        <v>#N/A</v>
      </c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1"/>
      </c>
      <c r="K15" s="35"/>
      <c r="L15" s="36"/>
      <c r="M15" s="37"/>
      <c r="N15" s="35"/>
      <c r="O15" s="36"/>
      <c r="P15" s="46"/>
      <c r="Q15" s="35"/>
      <c r="R15" s="36"/>
      <c r="S15" s="39"/>
      <c r="T15" s="39"/>
      <c r="U15" s="40"/>
      <c r="V15" s="35"/>
      <c r="W15" s="36"/>
      <c r="X15" s="41"/>
      <c r="Y15" s="42" t="e">
        <f>RANK(X15,$X$7:$X$16,0)</f>
        <v>#N/A</v>
      </c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1"/>
      </c>
      <c r="K16" s="35"/>
      <c r="L16" s="36"/>
      <c r="M16" s="37"/>
      <c r="N16" s="35"/>
      <c r="O16" s="36"/>
      <c r="P16" s="46"/>
      <c r="Q16" s="35"/>
      <c r="R16" s="36"/>
      <c r="S16" s="39"/>
      <c r="T16" s="39"/>
      <c r="U16" s="40"/>
      <c r="V16" s="35"/>
      <c r="W16" s="36"/>
      <c r="X16" s="41"/>
      <c r="Y16" s="42" t="e">
        <f>RANK(X16,$X$7:$X$16,0)</f>
        <v>#N/A</v>
      </c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1"/>
      </c>
      <c r="K17" s="35"/>
      <c r="L17" s="36"/>
      <c r="M17" s="37"/>
      <c r="N17" s="35"/>
      <c r="O17" s="36"/>
      <c r="P17" s="46"/>
      <c r="Q17" s="35"/>
      <c r="R17" s="36"/>
      <c r="S17" s="39"/>
      <c r="T17" s="39"/>
      <c r="U17" s="40">
        <f aca="true" t="shared" si="2" ref="U17:U35">IF($S17+$T17=0,"",$S17+$T17)</f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1"/>
      </c>
      <c r="K18" s="35"/>
      <c r="L18" s="36"/>
      <c r="M18" s="37"/>
      <c r="N18" s="35"/>
      <c r="O18" s="36"/>
      <c r="P18" s="46"/>
      <c r="Q18" s="35"/>
      <c r="R18" s="36"/>
      <c r="S18" s="39"/>
      <c r="T18" s="39"/>
      <c r="U18" s="40">
        <f t="shared" si="2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1"/>
      </c>
      <c r="K19" s="35"/>
      <c r="L19" s="36"/>
      <c r="M19" s="37"/>
      <c r="N19" s="35"/>
      <c r="O19" s="36"/>
      <c r="P19" s="46"/>
      <c r="Q19" s="35"/>
      <c r="R19" s="36"/>
      <c r="S19" s="39"/>
      <c r="T19" s="39"/>
      <c r="U19" s="40">
        <f t="shared" si="2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1"/>
      </c>
      <c r="K20" s="35"/>
      <c r="L20" s="36"/>
      <c r="M20" s="37"/>
      <c r="N20" s="35"/>
      <c r="O20" s="36"/>
      <c r="P20" s="46"/>
      <c r="Q20" s="35"/>
      <c r="R20" s="36"/>
      <c r="S20" s="39"/>
      <c r="T20" s="39"/>
      <c r="U20" s="40">
        <f t="shared" si="2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1"/>
      </c>
      <c r="K21" s="35"/>
      <c r="L21" s="36"/>
      <c r="M21" s="37"/>
      <c r="N21" s="35"/>
      <c r="O21" s="36"/>
      <c r="P21" s="46"/>
      <c r="Q21" s="35"/>
      <c r="R21" s="36"/>
      <c r="S21" s="39"/>
      <c r="T21" s="39"/>
      <c r="U21" s="40">
        <f t="shared" si="2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1"/>
      </c>
      <c r="K22" s="35"/>
      <c r="L22" s="36"/>
      <c r="M22" s="37"/>
      <c r="N22" s="35"/>
      <c r="O22" s="36"/>
      <c r="P22" s="46"/>
      <c r="Q22" s="35"/>
      <c r="R22" s="36"/>
      <c r="S22" s="39"/>
      <c r="T22" s="39"/>
      <c r="U22" s="40">
        <f t="shared" si="2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1"/>
      </c>
      <c r="K23" s="35"/>
      <c r="L23" s="36"/>
      <c r="M23" s="37"/>
      <c r="N23" s="35"/>
      <c r="O23" s="36"/>
      <c r="P23" s="46"/>
      <c r="Q23" s="35"/>
      <c r="R23" s="36"/>
      <c r="S23" s="39"/>
      <c r="T23" s="39"/>
      <c r="U23" s="40">
        <f t="shared" si="2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1"/>
      </c>
      <c r="K24" s="35"/>
      <c r="L24" s="36"/>
      <c r="M24" s="37"/>
      <c r="N24" s="35"/>
      <c r="O24" s="36"/>
      <c r="P24" s="46"/>
      <c r="Q24" s="35"/>
      <c r="R24" s="36"/>
      <c r="S24" s="39"/>
      <c r="T24" s="39"/>
      <c r="U24" s="40">
        <f t="shared" si="2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1"/>
      </c>
      <c r="K25" s="35"/>
      <c r="L25" s="36"/>
      <c r="M25" s="37"/>
      <c r="N25" s="35"/>
      <c r="O25" s="36"/>
      <c r="P25" s="46"/>
      <c r="Q25" s="35"/>
      <c r="R25" s="36"/>
      <c r="S25" s="39"/>
      <c r="T25" s="39"/>
      <c r="U25" s="40">
        <f t="shared" si="2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1"/>
      </c>
      <c r="K26" s="35"/>
      <c r="L26" s="36"/>
      <c r="M26" s="37"/>
      <c r="N26" s="35"/>
      <c r="O26" s="36"/>
      <c r="P26" s="46"/>
      <c r="Q26" s="35"/>
      <c r="R26" s="36"/>
      <c r="S26" s="39"/>
      <c r="T26" s="39"/>
      <c r="U26" s="40">
        <f t="shared" si="2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1"/>
      </c>
      <c r="K27" s="35"/>
      <c r="L27" s="36"/>
      <c r="M27" s="37"/>
      <c r="N27" s="35"/>
      <c r="O27" s="36"/>
      <c r="P27" s="46"/>
      <c r="Q27" s="35"/>
      <c r="R27" s="36"/>
      <c r="S27" s="39"/>
      <c r="T27" s="39"/>
      <c r="U27" s="40">
        <f t="shared" si="2"/>
      </c>
      <c r="V27" s="35"/>
      <c r="W27" s="47"/>
      <c r="X27" s="41"/>
      <c r="Y27" s="42"/>
    </row>
    <row r="28" spans="1:25" ht="15" hidden="1">
      <c r="A28" s="27"/>
      <c r="B28" s="28"/>
      <c r="C28" s="29"/>
      <c r="D28" s="29"/>
      <c r="E28" s="30"/>
      <c r="F28" s="31"/>
      <c r="G28" s="32"/>
      <c r="H28" s="43"/>
      <c r="I28" s="43"/>
      <c r="J28" s="44">
        <f t="shared" si="1"/>
      </c>
      <c r="K28" s="35"/>
      <c r="L28" s="36"/>
      <c r="M28" s="37"/>
      <c r="N28" s="35"/>
      <c r="O28" s="36"/>
      <c r="P28" s="46"/>
      <c r="Q28" s="35"/>
      <c r="R28" s="36"/>
      <c r="S28" s="39"/>
      <c r="T28" s="39"/>
      <c r="U28" s="40">
        <f t="shared" si="2"/>
      </c>
      <c r="V28" s="35"/>
      <c r="W28" s="47"/>
      <c r="X28" s="41"/>
      <c r="Y28" s="42"/>
    </row>
    <row r="29" spans="1:25" ht="15" hidden="1">
      <c r="A29" s="27"/>
      <c r="B29" s="28"/>
      <c r="C29" s="29"/>
      <c r="D29" s="29"/>
      <c r="E29" s="30"/>
      <c r="F29" s="31"/>
      <c r="G29" s="32"/>
      <c r="H29" s="43"/>
      <c r="I29" s="43"/>
      <c r="J29" s="44">
        <f t="shared" si="1"/>
      </c>
      <c r="K29" s="35"/>
      <c r="L29" s="36"/>
      <c r="M29" s="37"/>
      <c r="N29" s="35"/>
      <c r="O29" s="36"/>
      <c r="P29" s="46"/>
      <c r="Q29" s="35"/>
      <c r="R29" s="36"/>
      <c r="S29" s="39"/>
      <c r="T29" s="39"/>
      <c r="U29" s="40">
        <f t="shared" si="2"/>
      </c>
      <c r="V29" s="35"/>
      <c r="W29" s="47"/>
      <c r="X29" s="41"/>
      <c r="Y29" s="42"/>
    </row>
    <row r="30" spans="1:25" ht="15" hidden="1">
      <c r="A30" s="27"/>
      <c r="B30" s="28"/>
      <c r="C30" s="29"/>
      <c r="D30" s="29"/>
      <c r="E30" s="30"/>
      <c r="F30" s="31"/>
      <c r="G30" s="32"/>
      <c r="H30" s="43"/>
      <c r="I30" s="43"/>
      <c r="J30" s="44">
        <f t="shared" si="1"/>
      </c>
      <c r="K30" s="35"/>
      <c r="L30" s="36"/>
      <c r="M30" s="37"/>
      <c r="N30" s="35"/>
      <c r="O30" s="36"/>
      <c r="P30" s="46"/>
      <c r="Q30" s="35"/>
      <c r="R30" s="36"/>
      <c r="S30" s="39"/>
      <c r="T30" s="39"/>
      <c r="U30" s="40">
        <f t="shared" si="2"/>
      </c>
      <c r="V30" s="35"/>
      <c r="W30" s="47"/>
      <c r="X30" s="41"/>
      <c r="Y30" s="42"/>
    </row>
    <row r="31" spans="1:25" ht="15" hidden="1">
      <c r="A31" s="27"/>
      <c r="B31" s="28"/>
      <c r="C31" s="29"/>
      <c r="D31" s="29"/>
      <c r="E31" s="30"/>
      <c r="F31" s="31"/>
      <c r="G31" s="32"/>
      <c r="H31" s="43"/>
      <c r="I31" s="43"/>
      <c r="J31" s="44">
        <f t="shared" si="1"/>
      </c>
      <c r="K31" s="35"/>
      <c r="L31" s="36"/>
      <c r="M31" s="37"/>
      <c r="N31" s="35"/>
      <c r="O31" s="36"/>
      <c r="P31" s="46"/>
      <c r="Q31" s="35"/>
      <c r="R31" s="36"/>
      <c r="S31" s="39"/>
      <c r="T31" s="39"/>
      <c r="U31" s="40">
        <f t="shared" si="2"/>
      </c>
      <c r="V31" s="35"/>
      <c r="W31" s="47"/>
      <c r="X31" s="41"/>
      <c r="Y31" s="42"/>
    </row>
    <row r="32" spans="1:25" ht="15" hidden="1">
      <c r="A32" s="27"/>
      <c r="B32" s="28"/>
      <c r="C32" s="29"/>
      <c r="D32" s="29"/>
      <c r="E32" s="30"/>
      <c r="F32" s="31"/>
      <c r="G32" s="32"/>
      <c r="H32" s="43"/>
      <c r="I32" s="43"/>
      <c r="J32" s="44">
        <f t="shared" si="1"/>
      </c>
      <c r="K32" s="35"/>
      <c r="L32" s="36"/>
      <c r="M32" s="37"/>
      <c r="N32" s="35"/>
      <c r="O32" s="36"/>
      <c r="P32" s="46"/>
      <c r="Q32" s="35"/>
      <c r="R32" s="36"/>
      <c r="S32" s="39"/>
      <c r="T32" s="39"/>
      <c r="U32" s="40">
        <f t="shared" si="2"/>
      </c>
      <c r="V32" s="35"/>
      <c r="W32" s="47"/>
      <c r="X32" s="41"/>
      <c r="Y32" s="42"/>
    </row>
    <row r="33" spans="1:25" ht="15" hidden="1">
      <c r="A33" s="27"/>
      <c r="B33" s="28"/>
      <c r="C33" s="29"/>
      <c r="D33" s="29"/>
      <c r="E33" s="30"/>
      <c r="F33" s="31"/>
      <c r="G33" s="32"/>
      <c r="H33" s="43"/>
      <c r="I33" s="43"/>
      <c r="J33" s="44">
        <f t="shared" si="1"/>
      </c>
      <c r="K33" s="35"/>
      <c r="L33" s="36"/>
      <c r="M33" s="37"/>
      <c r="N33" s="35"/>
      <c r="O33" s="36"/>
      <c r="P33" s="46"/>
      <c r="Q33" s="35"/>
      <c r="R33" s="36"/>
      <c r="S33" s="39"/>
      <c r="T33" s="39"/>
      <c r="U33" s="40">
        <f t="shared" si="2"/>
      </c>
      <c r="V33" s="35"/>
      <c r="W33" s="47"/>
      <c r="X33" s="41"/>
      <c r="Y33" s="42"/>
    </row>
    <row r="34" spans="1:25" ht="15" hidden="1">
      <c r="A34" s="27"/>
      <c r="B34" s="28"/>
      <c r="C34" s="29"/>
      <c r="D34" s="29"/>
      <c r="E34" s="30"/>
      <c r="F34" s="31"/>
      <c r="G34" s="32"/>
      <c r="H34" s="43"/>
      <c r="I34" s="43"/>
      <c r="J34" s="44">
        <f t="shared" si="1"/>
      </c>
      <c r="K34" s="35"/>
      <c r="L34" s="36"/>
      <c r="M34" s="37"/>
      <c r="N34" s="35"/>
      <c r="O34" s="36"/>
      <c r="P34" s="46"/>
      <c r="Q34" s="35"/>
      <c r="R34" s="36"/>
      <c r="S34" s="39"/>
      <c r="T34" s="39"/>
      <c r="U34" s="40">
        <f t="shared" si="2"/>
      </c>
      <c r="V34" s="35"/>
      <c r="W34" s="47"/>
      <c r="X34" s="41"/>
      <c r="Y34" s="42"/>
    </row>
    <row r="35" spans="1:25" ht="15" hidden="1">
      <c r="A35" s="27"/>
      <c r="B35" s="28"/>
      <c r="C35" s="29"/>
      <c r="D35" s="29"/>
      <c r="E35" s="30"/>
      <c r="F35" s="31"/>
      <c r="G35" s="32"/>
      <c r="H35" s="43"/>
      <c r="I35" s="43"/>
      <c r="J35" s="44">
        <f t="shared" si="1"/>
      </c>
      <c r="K35" s="35"/>
      <c r="L35" s="36"/>
      <c r="M35" s="37"/>
      <c r="N35" s="35"/>
      <c r="O35" s="36"/>
      <c r="P35" s="46"/>
      <c r="Q35" s="35"/>
      <c r="R35" s="36"/>
      <c r="S35" s="39"/>
      <c r="T35" s="39"/>
      <c r="U35" s="40">
        <f t="shared" si="2"/>
      </c>
      <c r="V35" s="35"/>
      <c r="W35" s="47"/>
      <c r="X35" s="41"/>
      <c r="Y35" s="42"/>
    </row>
    <row r="36" spans="1:25" ht="15">
      <c r="A36" s="48"/>
      <c r="B36" s="49"/>
      <c r="C36" s="50"/>
      <c r="D36" s="50"/>
      <c r="E36" s="51"/>
      <c r="F36" s="52"/>
      <c r="G36" s="51"/>
      <c r="H36" s="53"/>
      <c r="I36" s="53"/>
      <c r="J36" s="54"/>
      <c r="K36" s="55"/>
      <c r="L36" s="55"/>
      <c r="M36" s="53"/>
      <c r="N36" s="55"/>
      <c r="O36" s="55"/>
      <c r="P36" s="56"/>
      <c r="Q36" s="55"/>
      <c r="R36" s="55"/>
      <c r="S36" s="57"/>
      <c r="T36" s="57"/>
      <c r="U36" s="58"/>
      <c r="V36" s="55"/>
      <c r="W36" s="55"/>
      <c r="X36" s="48"/>
      <c r="Y36" s="59"/>
    </row>
  </sheetData>
  <sheetProtection selectLockedCells="1" selectUnlockedCells="1"/>
  <mergeCells count="4"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:A16384"/>
    </sheetView>
  </sheetViews>
  <sheetFormatPr defaultColWidth="10.7109375" defaultRowHeight="12.75"/>
  <cols>
    <col min="1" max="1" width="9.00390625" style="1" hidden="1" customWidth="1"/>
    <col min="2" max="2" width="7.57421875" style="2" customWidth="1"/>
    <col min="3" max="3" width="19.28125" style="3" customWidth="1"/>
    <col min="4" max="4" width="13.7109375" style="3" customWidth="1"/>
    <col min="5" max="5" width="6.421875" style="4" customWidth="1"/>
    <col min="6" max="6" width="7.421875" style="4" customWidth="1"/>
    <col min="7" max="7" width="25.28125" style="3" customWidth="1"/>
    <col min="8" max="8" width="9.28125" style="5" customWidth="1"/>
    <col min="9" max="9" width="0" style="5" hidden="1" customWidth="1"/>
    <col min="10" max="10" width="9.28125" style="5" customWidth="1"/>
    <col min="11" max="11" width="4.7109375" style="5" customWidth="1"/>
    <col min="12" max="12" width="6.28125" style="5" customWidth="1"/>
    <col min="13" max="13" width="8.8515625" style="5" customWidth="1"/>
    <col min="14" max="14" width="4.7109375" style="5" customWidth="1"/>
    <col min="15" max="15" width="6.28125" style="5" customWidth="1"/>
    <col min="16" max="16" width="8.28125" style="5" customWidth="1"/>
    <col min="17" max="17" width="4.7109375" style="5" customWidth="1"/>
    <col min="18" max="18" width="6.28125" style="5" customWidth="1"/>
    <col min="19" max="19" width="9.28125" style="5" customWidth="1"/>
    <col min="20" max="21" width="7.28125" style="5" customWidth="1"/>
    <col min="22" max="22" width="4.7109375" style="5" customWidth="1"/>
    <col min="23" max="23" width="6.28125" style="5" customWidth="1"/>
    <col min="24" max="24" width="7.7109375" style="5" customWidth="1"/>
    <col min="25" max="25" width="10.7109375" style="6" customWidth="1"/>
    <col min="26" max="16384" width="10.7109375" style="5" customWidth="1"/>
  </cols>
  <sheetData>
    <row r="1" spans="1:25" ht="23.25">
      <c r="A1" s="65"/>
      <c r="C1" s="7" t="s">
        <v>0</v>
      </c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ht="15">
      <c r="A2" s="65"/>
    </row>
    <row r="3" spans="1:8" ht="18.75">
      <c r="A3" s="65"/>
      <c r="H3" s="8"/>
    </row>
    <row r="4" spans="1:6" ht="18.75">
      <c r="A4" s="65"/>
      <c r="C4" s="9" t="s">
        <v>2</v>
      </c>
      <c r="D4" s="9" t="s">
        <v>83</v>
      </c>
      <c r="F4" s="4">
        <v>2015</v>
      </c>
    </row>
    <row r="5" spans="1:25" ht="30" customHeight="1">
      <c r="A5" s="66"/>
      <c r="H5" s="69" t="s">
        <v>4</v>
      </c>
      <c r="I5" s="69"/>
      <c r="J5" s="69"/>
      <c r="K5" s="69"/>
      <c r="L5" s="69"/>
      <c r="M5" s="70" t="s">
        <v>5</v>
      </c>
      <c r="N5" s="70"/>
      <c r="O5" s="70"/>
      <c r="P5" s="70" t="s">
        <v>6</v>
      </c>
      <c r="Q5" s="70"/>
      <c r="R5" s="70"/>
      <c r="S5" s="70" t="s">
        <v>7</v>
      </c>
      <c r="T5" s="70"/>
      <c r="U5" s="70"/>
      <c r="V5" s="70"/>
      <c r="W5" s="70"/>
      <c r="X5" s="10" t="s">
        <v>8</v>
      </c>
      <c r="Y5" s="11" t="s">
        <v>9</v>
      </c>
    </row>
    <row r="6" spans="1:25" ht="15">
      <c r="A6" s="12" t="s">
        <v>10</v>
      </c>
      <c r="B6" s="13" t="s">
        <v>11</v>
      </c>
      <c r="C6" s="14" t="s">
        <v>12</v>
      </c>
      <c r="D6" s="14" t="s">
        <v>13</v>
      </c>
      <c r="E6" s="15" t="s">
        <v>14</v>
      </c>
      <c r="F6" s="15" t="s">
        <v>15</v>
      </c>
      <c r="G6" s="16" t="s">
        <v>16</v>
      </c>
      <c r="H6" s="17" t="s">
        <v>17</v>
      </c>
      <c r="I6" s="18" t="s">
        <v>18</v>
      </c>
      <c r="J6" s="19" t="s">
        <v>17</v>
      </c>
      <c r="K6" s="20" t="s">
        <v>10</v>
      </c>
      <c r="L6" s="21" t="s">
        <v>19</v>
      </c>
      <c r="M6" s="22" t="s">
        <v>20</v>
      </c>
      <c r="N6" s="20" t="s">
        <v>10</v>
      </c>
      <c r="O6" s="21" t="s">
        <v>19</v>
      </c>
      <c r="P6" s="22" t="s">
        <v>19</v>
      </c>
      <c r="Q6" s="20" t="s">
        <v>10</v>
      </c>
      <c r="R6" s="21" t="s">
        <v>19</v>
      </c>
      <c r="S6" s="23" t="s">
        <v>21</v>
      </c>
      <c r="T6" s="22" t="s">
        <v>22</v>
      </c>
      <c r="U6" s="22" t="s">
        <v>23</v>
      </c>
      <c r="V6" s="20" t="s">
        <v>10</v>
      </c>
      <c r="W6" s="24" t="s">
        <v>19</v>
      </c>
      <c r="X6" s="25" t="s">
        <v>24</v>
      </c>
      <c r="Y6" s="26" t="s">
        <v>24</v>
      </c>
    </row>
    <row r="7" spans="1:25" ht="15">
      <c r="A7" s="27">
        <v>1</v>
      </c>
      <c r="B7" s="28">
        <v>30</v>
      </c>
      <c r="C7" s="29" t="s">
        <v>34</v>
      </c>
      <c r="D7" s="29" t="s">
        <v>84</v>
      </c>
      <c r="E7" s="30">
        <v>2015</v>
      </c>
      <c r="F7" s="31" t="s">
        <v>36</v>
      </c>
      <c r="G7" s="32" t="s">
        <v>28</v>
      </c>
      <c r="H7" s="33">
        <v>0.0005125</v>
      </c>
      <c r="I7" s="33"/>
      <c r="J7" s="34">
        <f>IF($H7+$I7=0,"",$H7+$I7)</f>
        <v>0.0005125</v>
      </c>
      <c r="K7" s="35">
        <f>RANK(J7,$J$7:$J$27,1)</f>
        <v>3</v>
      </c>
      <c r="L7" s="36">
        <f>IF($K7&gt;25,0,IF($K7=1,30,IF($K7=2,26,IF($K7=3,24,IF($K7&gt;=4,26-$K7,0)))))</f>
        <v>24</v>
      </c>
      <c r="M7" s="37">
        <v>0.00011354166666666667</v>
      </c>
      <c r="N7" s="35">
        <f>RANK(M7,$M$7:$M$27,1)</f>
        <v>1</v>
      </c>
      <c r="O7" s="36">
        <f>IF($N7&gt;25,0,IF($N7=1,30,IF($N7=2,26,IF($N7=3,24,IF($N7&gt;=4,26-$N7,0)))))</f>
        <v>30</v>
      </c>
      <c r="P7" s="67">
        <v>42</v>
      </c>
      <c r="Q7" s="35">
        <f>RANK(P7,$P$7:$P$27,0)</f>
        <v>1</v>
      </c>
      <c r="R7" s="36">
        <f>IF($Q7&gt;25,0,IF($Q7=1,30,IF($Q7=2,26,IF($Q7=3,24,IF($Q7&gt;=4,26-$Q7,0)))))</f>
        <v>30</v>
      </c>
      <c r="S7" s="39">
        <v>25</v>
      </c>
      <c r="T7" s="39"/>
      <c r="U7" s="40">
        <f>IF($S7+$T7=0,"",$S7+$T7)</f>
        <v>25</v>
      </c>
      <c r="V7" s="35">
        <f>RANK(U7,$U$7:$U$27)</f>
        <v>3</v>
      </c>
      <c r="W7" s="36">
        <f>IF($V7&gt;25,0,IF($V7=1,30,IF($V7=2,26,IF($V7=3,24,IF($V7&gt;=4,26-$V7,0)))))</f>
        <v>24</v>
      </c>
      <c r="X7" s="41">
        <f>$L7+$O7+$R7+$W7</f>
        <v>108</v>
      </c>
      <c r="Y7" s="42">
        <f>RANK(X7,$X$7:$X$27,0)</f>
        <v>1</v>
      </c>
    </row>
    <row r="8" spans="1:25" ht="15">
      <c r="A8" s="27">
        <v>1</v>
      </c>
      <c r="B8" s="28">
        <v>32</v>
      </c>
      <c r="C8" s="29" t="s">
        <v>87</v>
      </c>
      <c r="D8" s="29" t="s">
        <v>88</v>
      </c>
      <c r="E8" s="30">
        <v>2015</v>
      </c>
      <c r="F8" s="31" t="s">
        <v>36</v>
      </c>
      <c r="G8" s="32" t="s">
        <v>80</v>
      </c>
      <c r="H8" s="33">
        <v>0.00045393518518518515</v>
      </c>
      <c r="I8" s="33"/>
      <c r="J8" s="34">
        <f>IF($H8+$I8=0,"",$H8+$I8)</f>
        <v>0.00045393518518518515</v>
      </c>
      <c r="K8" s="35">
        <f>RANK(J8,$J$7:$J$27,1)</f>
        <v>1</v>
      </c>
      <c r="L8" s="36">
        <f>IF($K8&gt;25,0,IF($K8=1,30,IF($K8=2,26,IF($K8=3,24,IF($K8&gt;=4,26-$K8,0)))))</f>
        <v>30</v>
      </c>
      <c r="M8" s="37">
        <v>0.0001414351851851852</v>
      </c>
      <c r="N8" s="35">
        <f>RANK(M8,$M$7:$M$27,1)</f>
        <v>2</v>
      </c>
      <c r="O8" s="36">
        <f>IF($N8&gt;25,0,IF($N8=1,30,IF($N8=2,26,IF($N8=3,24,IF($N8&gt;=4,26-$N8,0)))))</f>
        <v>26</v>
      </c>
      <c r="P8" s="67">
        <v>32</v>
      </c>
      <c r="Q8" s="35">
        <f>RANK(P8,$P$7:$P$27,0)</f>
        <v>4</v>
      </c>
      <c r="R8" s="36">
        <f>IF($Q8&gt;25,0,IF($Q8=1,30,IF($Q8=2,26,IF($Q8=3,24,IF($Q8&gt;=4,26-$Q8,0)))))</f>
        <v>22</v>
      </c>
      <c r="S8" s="39">
        <v>28</v>
      </c>
      <c r="T8" s="39"/>
      <c r="U8" s="40">
        <f>IF($S8+$T8=0,"",$S8+$T8)</f>
        <v>28</v>
      </c>
      <c r="V8" s="35">
        <f>RANK(U8,$U$7:$U$27)</f>
        <v>1</v>
      </c>
      <c r="W8" s="36">
        <f>IF($V8&gt;25,0,IF($V8=1,30,IF($V8=2,26,IF($V8=3,24,IF($V8&gt;=4,26-$V8,0)))))</f>
        <v>30</v>
      </c>
      <c r="X8" s="41">
        <f>$L8+$O8+$R8+$W8</f>
        <v>108</v>
      </c>
      <c r="Y8" s="42">
        <f>RANK(X8,$X$7:$X$27,0)</f>
        <v>1</v>
      </c>
    </row>
    <row r="9" spans="1:25" ht="15">
      <c r="A9" s="27">
        <v>3</v>
      </c>
      <c r="B9" s="28">
        <v>33</v>
      </c>
      <c r="C9" s="29" t="s">
        <v>89</v>
      </c>
      <c r="D9" s="29" t="s">
        <v>90</v>
      </c>
      <c r="E9" s="30">
        <v>2015</v>
      </c>
      <c r="F9" s="31" t="s">
        <v>36</v>
      </c>
      <c r="G9" s="32" t="s">
        <v>91</v>
      </c>
      <c r="H9" s="33">
        <v>0.0004857638888888889</v>
      </c>
      <c r="I9" s="33"/>
      <c r="J9" s="34">
        <f>IF($H9+$I9=0,"",$H9+$I9)</f>
        <v>0.0004857638888888889</v>
      </c>
      <c r="K9" s="35">
        <f>RANK(J9,$J$7:$J$27,1)</f>
        <v>2</v>
      </c>
      <c r="L9" s="36">
        <f>IF($K9&gt;25,0,IF($K9=1,30,IF($K9=2,26,IF($K9=3,24,IF($K9&gt;=4,26-$K9,0)))))</f>
        <v>26</v>
      </c>
      <c r="M9" s="37">
        <v>0.0001421296296296296</v>
      </c>
      <c r="N9" s="35">
        <f>RANK(M9,$M$7:$M$27,1)</f>
        <v>3</v>
      </c>
      <c r="O9" s="36">
        <f>IF($N9&gt;25,0,IF($N9=1,30,IF($N9=2,26,IF($N9=3,24,IF($N9&gt;=4,26-$N9,0)))))</f>
        <v>24</v>
      </c>
      <c r="P9" s="67">
        <v>42</v>
      </c>
      <c r="Q9" s="35">
        <f>RANK(P9,$P$7:$P$27,0)</f>
        <v>1</v>
      </c>
      <c r="R9" s="36">
        <f>IF($Q9&gt;25,0,IF($Q9=1,30,IF($Q9=2,26,IF($Q9=3,24,IF($Q9&gt;=4,26-$Q9,0)))))</f>
        <v>30</v>
      </c>
      <c r="S9" s="39">
        <v>27</v>
      </c>
      <c r="T9" s="39"/>
      <c r="U9" s="40">
        <f>IF($S9+$T9=0,"",$S9+$T9)</f>
        <v>27</v>
      </c>
      <c r="V9" s="35">
        <f>RANK(U9,$U$7:$U$27)</f>
        <v>2</v>
      </c>
      <c r="W9" s="36">
        <f>IF($V9&gt;25,0,IF($V9=1,30,IF($V9=2,26,IF($V9=3,24,IF($V9&gt;=4,26-$V9,0)))))</f>
        <v>26</v>
      </c>
      <c r="X9" s="41">
        <f>$L9+$O9+$R9+$W9</f>
        <v>106</v>
      </c>
      <c r="Y9" s="42">
        <f>RANK(X9,$X$7:$X$27,0)</f>
        <v>3</v>
      </c>
    </row>
    <row r="10" spans="1:25" ht="15">
      <c r="A10" s="27">
        <v>4</v>
      </c>
      <c r="B10" s="28">
        <v>31</v>
      </c>
      <c r="C10" s="29" t="s">
        <v>85</v>
      </c>
      <c r="D10" s="29" t="s">
        <v>86</v>
      </c>
      <c r="E10" s="30">
        <v>2015</v>
      </c>
      <c r="F10" s="31" t="s">
        <v>36</v>
      </c>
      <c r="G10" s="32" t="s">
        <v>28</v>
      </c>
      <c r="H10" s="33">
        <v>0.0006944444444444445</v>
      </c>
      <c r="I10" s="33"/>
      <c r="J10" s="34">
        <f>IF($H10+$I10=0,"",$H10+$I10)</f>
        <v>0.0006944444444444445</v>
      </c>
      <c r="K10" s="35">
        <f>RANK(J10,$J$7:$J$27,1)</f>
        <v>4</v>
      </c>
      <c r="L10" s="36">
        <f>IF($K10&gt;25,0,IF($K10=1,30,IF($K10=2,26,IF($K10=3,24,IF($K10&gt;=4,26-$K10,0)))))</f>
        <v>22</v>
      </c>
      <c r="M10" s="37">
        <v>0.0002101851851851852</v>
      </c>
      <c r="N10" s="35">
        <f>RANK(M10,$M$7:$M$27,1)</f>
        <v>4</v>
      </c>
      <c r="O10" s="36">
        <f>IF($N10&gt;25,0,IF($N10=1,30,IF($N10=2,26,IF($N10=3,24,IF($N10&gt;=4,26-$N10,0)))))</f>
        <v>22</v>
      </c>
      <c r="P10" s="67">
        <v>36</v>
      </c>
      <c r="Q10" s="35">
        <f>RANK(P10,$P$7:$P$27,0)</f>
        <v>3</v>
      </c>
      <c r="R10" s="36">
        <f>IF($Q10&gt;25,0,IF($Q10=1,30,IF($Q10=2,26,IF($Q10=3,24,IF($Q10&gt;=4,26-$Q10,0)))))</f>
        <v>24</v>
      </c>
      <c r="S10" s="39">
        <v>24</v>
      </c>
      <c r="T10" s="39"/>
      <c r="U10" s="40">
        <f>IF($S10+$T10=0,"",$S10+$T10)</f>
        <v>24</v>
      </c>
      <c r="V10" s="35">
        <f>RANK(U10,$U$7:$U$27)</f>
        <v>4</v>
      </c>
      <c r="W10" s="36">
        <f>IF($V10&gt;25,0,IF($V10=1,30,IF($V10=2,26,IF($V10=3,24,IF($V10&gt;=4,26-$V10,0)))))</f>
        <v>22</v>
      </c>
      <c r="X10" s="41">
        <f>$L10+$O10+$R10+$W10</f>
        <v>90</v>
      </c>
      <c r="Y10" s="42">
        <f>RANK(X10,$X$7:$X$27,0)</f>
        <v>4</v>
      </c>
    </row>
    <row r="11" spans="1:25" ht="15" hidden="1">
      <c r="A11" s="27"/>
      <c r="B11" s="28"/>
      <c r="C11" s="29"/>
      <c r="D11" s="29"/>
      <c r="E11" s="30"/>
      <c r="F11" s="31"/>
      <c r="G11" s="32"/>
      <c r="H11" s="43"/>
      <c r="I11" s="43"/>
      <c r="J11" s="44">
        <f aca="true" t="shared" si="0" ref="J11:J27">IF($H11+$I11=0,"",$H11+$I11)</f>
      </c>
      <c r="K11" s="35"/>
      <c r="L11" s="36"/>
      <c r="M11" s="45"/>
      <c r="N11" s="35"/>
      <c r="O11" s="36"/>
      <c r="P11" s="46"/>
      <c r="Q11" s="35"/>
      <c r="R11" s="36"/>
      <c r="S11" s="39"/>
      <c r="T11" s="39"/>
      <c r="U11" s="40">
        <f aca="true" t="shared" si="1" ref="U11:U27">IF($S11+$T11=0,"",$S11+$T11)</f>
      </c>
      <c r="V11" s="35"/>
      <c r="W11" s="47"/>
      <c r="X11" s="41"/>
      <c r="Y11" s="42"/>
    </row>
    <row r="12" spans="1:25" ht="15" hidden="1">
      <c r="A12" s="27"/>
      <c r="B12" s="28"/>
      <c r="C12" s="29"/>
      <c r="D12" s="29"/>
      <c r="E12" s="30"/>
      <c r="F12" s="31"/>
      <c r="G12" s="32"/>
      <c r="H12" s="43"/>
      <c r="I12" s="43"/>
      <c r="J12" s="44">
        <f t="shared" si="0"/>
      </c>
      <c r="K12" s="35"/>
      <c r="L12" s="36"/>
      <c r="M12" s="45"/>
      <c r="N12" s="35"/>
      <c r="O12" s="36"/>
      <c r="P12" s="46"/>
      <c r="Q12" s="35"/>
      <c r="R12" s="36"/>
      <c r="S12" s="39"/>
      <c r="T12" s="39"/>
      <c r="U12" s="40">
        <f t="shared" si="1"/>
      </c>
      <c r="V12" s="35"/>
      <c r="W12" s="47"/>
      <c r="X12" s="41"/>
      <c r="Y12" s="42"/>
    </row>
    <row r="13" spans="1:25" ht="15" hidden="1">
      <c r="A13" s="27"/>
      <c r="B13" s="28"/>
      <c r="C13" s="29"/>
      <c r="D13" s="29"/>
      <c r="E13" s="30"/>
      <c r="F13" s="31"/>
      <c r="G13" s="32"/>
      <c r="H13" s="43"/>
      <c r="I13" s="43"/>
      <c r="J13" s="44">
        <f t="shared" si="0"/>
      </c>
      <c r="K13" s="35"/>
      <c r="L13" s="36"/>
      <c r="M13" s="45"/>
      <c r="N13" s="35"/>
      <c r="O13" s="36"/>
      <c r="P13" s="46"/>
      <c r="Q13" s="35"/>
      <c r="R13" s="36"/>
      <c r="S13" s="39"/>
      <c r="T13" s="39"/>
      <c r="U13" s="40">
        <f t="shared" si="1"/>
      </c>
      <c r="V13" s="35"/>
      <c r="W13" s="47"/>
      <c r="X13" s="41"/>
      <c r="Y13" s="42"/>
    </row>
    <row r="14" spans="1:25" ht="15" hidden="1">
      <c r="A14" s="27"/>
      <c r="B14" s="28"/>
      <c r="C14" s="29"/>
      <c r="D14" s="29"/>
      <c r="E14" s="30"/>
      <c r="F14" s="31"/>
      <c r="G14" s="32"/>
      <c r="H14" s="43"/>
      <c r="I14" s="43"/>
      <c r="J14" s="44">
        <f t="shared" si="0"/>
      </c>
      <c r="K14" s="35"/>
      <c r="L14" s="36"/>
      <c r="M14" s="45"/>
      <c r="N14" s="35"/>
      <c r="O14" s="36"/>
      <c r="P14" s="46"/>
      <c r="Q14" s="35"/>
      <c r="R14" s="36"/>
      <c r="S14" s="39"/>
      <c r="T14" s="39"/>
      <c r="U14" s="40">
        <f t="shared" si="1"/>
      </c>
      <c r="V14" s="35"/>
      <c r="W14" s="47"/>
      <c r="X14" s="41"/>
      <c r="Y14" s="42"/>
    </row>
    <row r="15" spans="1:25" ht="15" hidden="1">
      <c r="A15" s="27"/>
      <c r="B15" s="28"/>
      <c r="C15" s="29"/>
      <c r="D15" s="29"/>
      <c r="E15" s="30"/>
      <c r="F15" s="31"/>
      <c r="G15" s="32"/>
      <c r="H15" s="43"/>
      <c r="I15" s="43"/>
      <c r="J15" s="44">
        <f t="shared" si="0"/>
      </c>
      <c r="K15" s="35"/>
      <c r="L15" s="36"/>
      <c r="M15" s="45"/>
      <c r="N15" s="35"/>
      <c r="O15" s="36"/>
      <c r="P15" s="46"/>
      <c r="Q15" s="35"/>
      <c r="R15" s="36"/>
      <c r="S15" s="39"/>
      <c r="T15" s="39"/>
      <c r="U15" s="40">
        <f t="shared" si="1"/>
      </c>
      <c r="V15" s="35"/>
      <c r="W15" s="47"/>
      <c r="X15" s="41"/>
      <c r="Y15" s="42"/>
    </row>
    <row r="16" spans="1:25" ht="15" hidden="1">
      <c r="A16" s="27"/>
      <c r="B16" s="28"/>
      <c r="C16" s="29"/>
      <c r="D16" s="29"/>
      <c r="E16" s="30"/>
      <c r="F16" s="31"/>
      <c r="G16" s="32"/>
      <c r="H16" s="43"/>
      <c r="I16" s="43"/>
      <c r="J16" s="44">
        <f t="shared" si="0"/>
      </c>
      <c r="K16" s="35"/>
      <c r="L16" s="36"/>
      <c r="M16" s="45"/>
      <c r="N16" s="35"/>
      <c r="O16" s="36"/>
      <c r="P16" s="46"/>
      <c r="Q16" s="35"/>
      <c r="R16" s="36"/>
      <c r="S16" s="39"/>
      <c r="T16" s="39"/>
      <c r="U16" s="40">
        <f t="shared" si="1"/>
      </c>
      <c r="V16" s="35"/>
      <c r="W16" s="47"/>
      <c r="X16" s="41"/>
      <c r="Y16" s="42"/>
    </row>
    <row r="17" spans="1:25" ht="15" hidden="1">
      <c r="A17" s="27"/>
      <c r="B17" s="28"/>
      <c r="C17" s="29"/>
      <c r="D17" s="29"/>
      <c r="E17" s="30"/>
      <c r="F17" s="31"/>
      <c r="G17" s="32"/>
      <c r="H17" s="43"/>
      <c r="I17" s="43"/>
      <c r="J17" s="44">
        <f t="shared" si="0"/>
      </c>
      <c r="K17" s="35"/>
      <c r="L17" s="36"/>
      <c r="M17" s="45"/>
      <c r="N17" s="35"/>
      <c r="O17" s="36"/>
      <c r="P17" s="46"/>
      <c r="Q17" s="35"/>
      <c r="R17" s="36"/>
      <c r="S17" s="39"/>
      <c r="T17" s="39"/>
      <c r="U17" s="40">
        <f t="shared" si="1"/>
      </c>
      <c r="V17" s="35"/>
      <c r="W17" s="47"/>
      <c r="X17" s="41"/>
      <c r="Y17" s="42"/>
    </row>
    <row r="18" spans="1:25" ht="15" hidden="1">
      <c r="A18" s="27"/>
      <c r="B18" s="28"/>
      <c r="C18" s="29"/>
      <c r="D18" s="29"/>
      <c r="E18" s="30"/>
      <c r="F18" s="31"/>
      <c r="G18" s="32"/>
      <c r="H18" s="43"/>
      <c r="I18" s="43"/>
      <c r="J18" s="44">
        <f t="shared" si="0"/>
      </c>
      <c r="K18" s="35"/>
      <c r="L18" s="36"/>
      <c r="M18" s="45"/>
      <c r="N18" s="35"/>
      <c r="O18" s="36"/>
      <c r="P18" s="46"/>
      <c r="Q18" s="35"/>
      <c r="R18" s="36"/>
      <c r="S18" s="39"/>
      <c r="T18" s="39"/>
      <c r="U18" s="40">
        <f t="shared" si="1"/>
      </c>
      <c r="V18" s="35"/>
      <c r="W18" s="47"/>
      <c r="X18" s="41"/>
      <c r="Y18" s="42"/>
    </row>
    <row r="19" spans="1:25" ht="15" hidden="1">
      <c r="A19" s="27"/>
      <c r="B19" s="28"/>
      <c r="C19" s="29"/>
      <c r="D19" s="29"/>
      <c r="E19" s="30"/>
      <c r="F19" s="31"/>
      <c r="G19" s="32"/>
      <c r="H19" s="43"/>
      <c r="I19" s="43"/>
      <c r="J19" s="44">
        <f t="shared" si="0"/>
      </c>
      <c r="K19" s="35"/>
      <c r="L19" s="36"/>
      <c r="M19" s="45"/>
      <c r="N19" s="35"/>
      <c r="O19" s="36"/>
      <c r="P19" s="46"/>
      <c r="Q19" s="35"/>
      <c r="R19" s="36"/>
      <c r="S19" s="39"/>
      <c r="T19" s="39"/>
      <c r="U19" s="40">
        <f t="shared" si="1"/>
      </c>
      <c r="V19" s="35"/>
      <c r="W19" s="47"/>
      <c r="X19" s="41"/>
      <c r="Y19" s="42"/>
    </row>
    <row r="20" spans="1:25" ht="15" hidden="1">
      <c r="A20" s="27"/>
      <c r="B20" s="28"/>
      <c r="C20" s="29"/>
      <c r="D20" s="29"/>
      <c r="E20" s="30"/>
      <c r="F20" s="31"/>
      <c r="G20" s="32"/>
      <c r="H20" s="43"/>
      <c r="I20" s="43"/>
      <c r="J20" s="44">
        <f t="shared" si="0"/>
      </c>
      <c r="K20" s="35"/>
      <c r="L20" s="36"/>
      <c r="M20" s="45"/>
      <c r="N20" s="35"/>
      <c r="O20" s="36"/>
      <c r="P20" s="46"/>
      <c r="Q20" s="35"/>
      <c r="R20" s="36"/>
      <c r="S20" s="39"/>
      <c r="T20" s="39"/>
      <c r="U20" s="40">
        <f t="shared" si="1"/>
      </c>
      <c r="V20" s="35"/>
      <c r="W20" s="47"/>
      <c r="X20" s="41"/>
      <c r="Y20" s="42"/>
    </row>
    <row r="21" spans="1:25" ht="15" hidden="1">
      <c r="A21" s="27"/>
      <c r="B21" s="28"/>
      <c r="C21" s="29"/>
      <c r="D21" s="29"/>
      <c r="E21" s="30"/>
      <c r="F21" s="31"/>
      <c r="G21" s="32"/>
      <c r="H21" s="43"/>
      <c r="I21" s="43"/>
      <c r="J21" s="44">
        <f t="shared" si="0"/>
      </c>
      <c r="K21" s="35"/>
      <c r="L21" s="36"/>
      <c r="M21" s="45"/>
      <c r="N21" s="35"/>
      <c r="O21" s="36"/>
      <c r="P21" s="46"/>
      <c r="Q21" s="35"/>
      <c r="R21" s="36"/>
      <c r="S21" s="39"/>
      <c r="T21" s="39"/>
      <c r="U21" s="40">
        <f t="shared" si="1"/>
      </c>
      <c r="V21" s="35"/>
      <c r="W21" s="47"/>
      <c r="X21" s="41"/>
      <c r="Y21" s="42"/>
    </row>
    <row r="22" spans="1:25" ht="15" hidden="1">
      <c r="A22" s="27"/>
      <c r="B22" s="28"/>
      <c r="C22" s="29"/>
      <c r="D22" s="29"/>
      <c r="E22" s="30"/>
      <c r="F22" s="31"/>
      <c r="G22" s="32"/>
      <c r="H22" s="43"/>
      <c r="I22" s="43"/>
      <c r="J22" s="44">
        <f t="shared" si="0"/>
      </c>
      <c r="K22" s="35"/>
      <c r="L22" s="36"/>
      <c r="M22" s="45"/>
      <c r="N22" s="35"/>
      <c r="O22" s="36"/>
      <c r="P22" s="46"/>
      <c r="Q22" s="35"/>
      <c r="R22" s="36"/>
      <c r="S22" s="39"/>
      <c r="T22" s="39"/>
      <c r="U22" s="40">
        <f t="shared" si="1"/>
      </c>
      <c r="V22" s="35"/>
      <c r="W22" s="47"/>
      <c r="X22" s="41"/>
      <c r="Y22" s="42"/>
    </row>
    <row r="23" spans="1:25" ht="15" hidden="1">
      <c r="A23" s="27"/>
      <c r="B23" s="28"/>
      <c r="C23" s="29"/>
      <c r="D23" s="29"/>
      <c r="E23" s="30"/>
      <c r="F23" s="31"/>
      <c r="G23" s="32"/>
      <c r="H23" s="43"/>
      <c r="I23" s="43"/>
      <c r="J23" s="44">
        <f t="shared" si="0"/>
      </c>
      <c r="K23" s="35"/>
      <c r="L23" s="36"/>
      <c r="M23" s="45"/>
      <c r="N23" s="35"/>
      <c r="O23" s="36"/>
      <c r="P23" s="46"/>
      <c r="Q23" s="35"/>
      <c r="R23" s="36"/>
      <c r="S23" s="39"/>
      <c r="T23" s="39"/>
      <c r="U23" s="40">
        <f t="shared" si="1"/>
      </c>
      <c r="V23" s="35"/>
      <c r="W23" s="47"/>
      <c r="X23" s="41"/>
      <c r="Y23" s="42"/>
    </row>
    <row r="24" spans="1:25" ht="15" hidden="1">
      <c r="A24" s="27"/>
      <c r="B24" s="28"/>
      <c r="C24" s="29"/>
      <c r="D24" s="29"/>
      <c r="E24" s="30"/>
      <c r="F24" s="31"/>
      <c r="G24" s="32"/>
      <c r="H24" s="43"/>
      <c r="I24" s="43"/>
      <c r="J24" s="44">
        <f t="shared" si="0"/>
      </c>
      <c r="K24" s="35"/>
      <c r="L24" s="36"/>
      <c r="M24" s="45"/>
      <c r="N24" s="35"/>
      <c r="O24" s="36"/>
      <c r="P24" s="46"/>
      <c r="Q24" s="35"/>
      <c r="R24" s="36"/>
      <c r="S24" s="39"/>
      <c r="T24" s="39"/>
      <c r="U24" s="40">
        <f t="shared" si="1"/>
      </c>
      <c r="V24" s="35"/>
      <c r="W24" s="47"/>
      <c r="X24" s="41"/>
      <c r="Y24" s="42"/>
    </row>
    <row r="25" spans="1:25" ht="15" hidden="1">
      <c r="A25" s="27"/>
      <c r="B25" s="28"/>
      <c r="C25" s="29"/>
      <c r="D25" s="29"/>
      <c r="E25" s="30"/>
      <c r="F25" s="31"/>
      <c r="G25" s="32"/>
      <c r="H25" s="43"/>
      <c r="I25" s="43"/>
      <c r="J25" s="44">
        <f t="shared" si="0"/>
      </c>
      <c r="K25" s="35"/>
      <c r="L25" s="36"/>
      <c r="M25" s="45"/>
      <c r="N25" s="35"/>
      <c r="O25" s="36"/>
      <c r="P25" s="46"/>
      <c r="Q25" s="35"/>
      <c r="R25" s="36"/>
      <c r="S25" s="39"/>
      <c r="T25" s="39"/>
      <c r="U25" s="40">
        <f t="shared" si="1"/>
      </c>
      <c r="V25" s="35"/>
      <c r="W25" s="47"/>
      <c r="X25" s="41"/>
      <c r="Y25" s="42"/>
    </row>
    <row r="26" spans="1:25" ht="15" hidden="1">
      <c r="A26" s="27"/>
      <c r="B26" s="28"/>
      <c r="C26" s="29"/>
      <c r="D26" s="29"/>
      <c r="E26" s="30"/>
      <c r="F26" s="31"/>
      <c r="G26" s="32"/>
      <c r="H26" s="43"/>
      <c r="I26" s="43"/>
      <c r="J26" s="44">
        <f t="shared" si="0"/>
      </c>
      <c r="K26" s="35"/>
      <c r="L26" s="36"/>
      <c r="M26" s="45"/>
      <c r="N26" s="35"/>
      <c r="O26" s="36"/>
      <c r="P26" s="46"/>
      <c r="Q26" s="35"/>
      <c r="R26" s="36"/>
      <c r="S26" s="39"/>
      <c r="T26" s="39"/>
      <c r="U26" s="40">
        <f t="shared" si="1"/>
      </c>
      <c r="V26" s="35"/>
      <c r="W26" s="47"/>
      <c r="X26" s="41"/>
      <c r="Y26" s="42"/>
    </row>
    <row r="27" spans="1:25" ht="15" hidden="1">
      <c r="A27" s="27"/>
      <c r="B27" s="28"/>
      <c r="C27" s="29"/>
      <c r="D27" s="29"/>
      <c r="E27" s="30"/>
      <c r="F27" s="31"/>
      <c r="G27" s="32"/>
      <c r="H27" s="43"/>
      <c r="I27" s="43"/>
      <c r="J27" s="44">
        <f t="shared" si="0"/>
      </c>
      <c r="K27" s="35"/>
      <c r="L27" s="36"/>
      <c r="M27" s="45"/>
      <c r="N27" s="35"/>
      <c r="O27" s="36"/>
      <c r="P27" s="46"/>
      <c r="Q27" s="35"/>
      <c r="R27" s="36"/>
      <c r="S27" s="39"/>
      <c r="T27" s="39"/>
      <c r="U27" s="40">
        <f t="shared" si="1"/>
      </c>
      <c r="V27" s="35"/>
      <c r="W27" s="47"/>
      <c r="X27" s="41"/>
      <c r="Y27" s="42"/>
    </row>
    <row r="28" spans="1:25" ht="15">
      <c r="A28" s="48"/>
      <c r="B28" s="49"/>
      <c r="C28" s="50"/>
      <c r="D28" s="50"/>
      <c r="E28" s="51"/>
      <c r="F28" s="52"/>
      <c r="G28" s="51"/>
      <c r="H28" s="53"/>
      <c r="I28" s="53"/>
      <c r="J28" s="54"/>
      <c r="K28" s="55"/>
      <c r="L28" s="55"/>
      <c r="M28" s="53"/>
      <c r="N28" s="55"/>
      <c r="O28" s="55"/>
      <c r="P28" s="56"/>
      <c r="Q28" s="55"/>
      <c r="R28" s="55"/>
      <c r="S28" s="57"/>
      <c r="T28" s="57"/>
      <c r="U28" s="58"/>
      <c r="V28" s="55"/>
      <c r="W28" s="55"/>
      <c r="X28" s="48"/>
      <c r="Y28" s="59"/>
    </row>
  </sheetData>
  <sheetProtection selectLockedCells="1" selectUnlockedCells="1"/>
  <mergeCells count="5">
    <mergeCell ref="H1:Y1"/>
    <mergeCell ref="H5:L5"/>
    <mergeCell ref="M5:O5"/>
    <mergeCell ref="P5:R5"/>
    <mergeCell ref="S5:W5"/>
  </mergeCells>
  <printOptions/>
  <pageMargins left="0.7" right="0.7" top="0.7875" bottom="0.7875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Seibel, Stephan</cp:lastModifiedBy>
  <dcterms:modified xsi:type="dcterms:W3CDTF">2023-11-04T16:35:58Z</dcterms:modified>
  <cp:category/>
  <cp:version/>
  <cp:contentType/>
  <cp:contentStatus/>
</cp:coreProperties>
</file>